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27495" windowHeight="11955"/>
  </bookViews>
  <sheets>
    <sheet name="Capa 1" sheetId="3" r:id="rId1"/>
    <sheet name="Orçamento Sintético" sheetId="1" r:id="rId2"/>
  </sheets>
  <externalReferences>
    <externalReference r:id="rId3"/>
    <externalReference r:id="rId4"/>
  </externalReferences>
  <definedNames>
    <definedName name="_xlnm.Print_Area" localSheetId="0">'Capa 1'!$A$1:$J$46</definedName>
    <definedName name="_xlnm.Print_Area" localSheetId="1">'Orçamento Sintético'!$A$1:$J$143</definedName>
  </definedNames>
  <calcPr calcId="145621"/>
</workbook>
</file>

<file path=xl/calcChain.xml><?xml version="1.0" encoding="utf-8"?>
<calcChain xmlns="http://schemas.openxmlformats.org/spreadsheetml/2006/main">
  <c r="B33" i="3" l="1"/>
  <c r="B32" i="3"/>
  <c r="B30" i="3"/>
  <c r="B29" i="3"/>
</calcChain>
</file>

<file path=xl/sharedStrings.xml><?xml version="1.0" encoding="utf-8"?>
<sst xmlns="http://schemas.openxmlformats.org/spreadsheetml/2006/main" count="688" uniqueCount="373">
  <si>
    <t>Obra</t>
  </si>
  <si>
    <t>Bancos</t>
  </si>
  <si>
    <t>B.D.I.</t>
  </si>
  <si>
    <t>Encargos Sociais</t>
  </si>
  <si>
    <t xml:space="preserve">SINAPI - 01/2026 - Distrito Federal
SICRO3 - 10/2025 - Distrito Federal
SIURB - 07/2025 - São Paulo
SIURB INFRA - 07/2025 - São Paulo
SCO - 12/2025 - Rio de Janeiro
</t>
  </si>
  <si>
    <t>21,22%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</si>
  <si>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</si>
  <si>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</si>
  <si>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</si>
  <si>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</si>
  <si>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</si>
  <si>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</si>
  <si>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</si>
  <si>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</si>
  <si>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</si>
  <si>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</si>
  <si>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</si>
  <si>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</si>
  <si>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</si>
  <si>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</si>
  <si>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Ensaios de laboratório</t>
  </si>
  <si>
    <t/>
  </si>
  <si>
    <t xml:space="preserve"> 1.1 </t>
  </si>
  <si>
    <t xml:space="preserve"> AD 05.05.0050 </t>
  </si>
  <si>
    <t>SCO</t>
  </si>
  <si>
    <t>Analise granulometrica sem sedimentacao.</t>
  </si>
  <si>
    <t>un</t>
  </si>
  <si>
    <t xml:space="preserve"> 1.2 </t>
  </si>
  <si>
    <t xml:space="preserve"> AD 35.20.0053 </t>
  </si>
  <si>
    <t>Densidade aparente (DPTM-77/63).</t>
  </si>
  <si>
    <t xml:space="preserve"> 1.3 </t>
  </si>
  <si>
    <t xml:space="preserve"> AD 05.05.0325 </t>
  </si>
  <si>
    <t>Ensaio para determinacao de massa especifica aparente "in situ" (DPTM-92/64).</t>
  </si>
  <si>
    <t xml:space="preserve"> 1.4 </t>
  </si>
  <si>
    <t xml:space="preserve"> AD 35.35.0300 </t>
  </si>
  <si>
    <t>Ensaio de compactacao com energia Proctor Normal, conforme recomendacoes da NBR 7182 e NBR 6457.</t>
  </si>
  <si>
    <t xml:space="preserve"> 1.5 </t>
  </si>
  <si>
    <t xml:space="preserve"> AD 35.35.0250 </t>
  </si>
  <si>
    <t>Ensaio de compactacao com energia Proctor Modificado, conforme as recomendacoes da NBR7182 e da NBR6457.</t>
  </si>
  <si>
    <t xml:space="preserve"> 1.6 </t>
  </si>
  <si>
    <t xml:space="preserve"> AD 05.05.0550 </t>
  </si>
  <si>
    <t>Ensaio para determinacao da umidade natural de amostras de solo, em laboratorio.</t>
  </si>
  <si>
    <t xml:space="preserve"> 1.7 </t>
  </si>
  <si>
    <t xml:space="preserve"> AD 35.35.0850 </t>
  </si>
  <si>
    <t>Ensaio para determinacao do Indice Suporte California (CBR) - 3 pontos - obtido com energia Proctor Intermediario, atraves de, no minimo, 5 corpos de prova, conforme recomendacao da NBR9895, NBR6457, NBR7182.</t>
  </si>
  <si>
    <t xml:space="preserve"> 2 </t>
  </si>
  <si>
    <t>Projetos para vias a serem pavimentadas</t>
  </si>
  <si>
    <t xml:space="preserve"> 2.1 </t>
  </si>
  <si>
    <t xml:space="preserve"> 1009000 </t>
  </si>
  <si>
    <t>SIURB INFRA</t>
  </si>
  <si>
    <t>LEVANTAMENTO PLANIMÉTRICO CADASTRAL</t>
  </si>
  <si>
    <t>m²</t>
  </si>
  <si>
    <t xml:space="preserve"> 2.2 </t>
  </si>
  <si>
    <t xml:space="preserve"> 03.02.00M/PMSP </t>
  </si>
  <si>
    <t>Próprio</t>
  </si>
  <si>
    <t>PROJETO EM PLANTA PARA EXECUÇÃO SIV ou "as BUILT"</t>
  </si>
  <si>
    <t>M</t>
  </si>
  <si>
    <t xml:space="preserve"> 2.3 </t>
  </si>
  <si>
    <t xml:space="preserve"> 3003000 </t>
  </si>
  <si>
    <t>PROJETO EM PERFIL DE PAVIMENTAÇÃO DE VIA PÚBLICA COM UMA PISTA</t>
  </si>
  <si>
    <t xml:space="preserve"> 3 </t>
  </si>
  <si>
    <t>Locação de pavimentação</t>
  </si>
  <si>
    <t xml:space="preserve"> 3.1 </t>
  </si>
  <si>
    <t xml:space="preserve"> 105137 </t>
  </si>
  <si>
    <t>SINAPI</t>
  </si>
  <si>
    <t>LOCAÇÃO DE PAVIMENTAÇÃO. AF_03/2024</t>
  </si>
  <si>
    <t xml:space="preserve"> 4 </t>
  </si>
  <si>
    <t>Sinalização de obra</t>
  </si>
  <si>
    <t xml:space="preserve"> 4.1 </t>
  </si>
  <si>
    <t xml:space="preserve"> 012223 </t>
  </si>
  <si>
    <t>SBC</t>
  </si>
  <si>
    <t>TAPUME/CERCAMENTO ALTURA 1,20m TELA PLASTICA FACHADEIRA</t>
  </si>
  <si>
    <t xml:space="preserve"> 4.2 </t>
  </si>
  <si>
    <t xml:space="preserve"> 121467 </t>
  </si>
  <si>
    <t>TELA PLASTICA DE PROTECAO EXTERNA MALHA 1.1/4""x1,5m</t>
  </si>
  <si>
    <t xml:space="preserve"> 4.3 </t>
  </si>
  <si>
    <t xml:space="preserve"> 012023 </t>
  </si>
  <si>
    <t>SINALIZACAO DE AVISO LUZ INTERMITENTE-MONTAGEM NOTURNA</t>
  </si>
  <si>
    <t>PT</t>
  </si>
  <si>
    <t xml:space="preserve"> 5 </t>
  </si>
  <si>
    <t>Demolição de pavimento</t>
  </si>
  <si>
    <t xml:space="preserve"> 5.1 </t>
  </si>
  <si>
    <t xml:space="preserve"> 97636 </t>
  </si>
  <si>
    <t>DEMOLIÇÃO PARCIAL DE PAVIMENTO ASFÁLTICO, DE FORMA MECANIZADA, SEM REAPROVEITAMENTO. AF_09/2023</t>
  </si>
  <si>
    <t xml:space="preserve"> 5.2 </t>
  </si>
  <si>
    <t xml:space="preserve"> 1619006M </t>
  </si>
  <si>
    <t>Adaptada SICRO (1619006) - Demolição mecânica de concreto simples com escavadeira hidráulica</t>
  </si>
  <si>
    <t>m³</t>
  </si>
  <si>
    <t xml:space="preserve"> 5.3 </t>
  </si>
  <si>
    <t xml:space="preserve"> 95880 </t>
  </si>
  <si>
    <t>TRANSPORTE COM CAMINHÃO BASCULANTE DE 18 M³, EM VIA URBANA PAVIMENTADA, DMT ATÉ 30 KM (UNIDADE: TXKM). AF_07/2020</t>
  </si>
  <si>
    <t>TXKM</t>
  </si>
  <si>
    <t xml:space="preserve"> 5.4 </t>
  </si>
  <si>
    <t xml:space="preserve"> 95430 </t>
  </si>
  <si>
    <t>TRANSPORTE COM CAMINHÃO BASCULANTE DE 18 M³, EM VIA URBANA PAVIMENTADA, ADICIONAL PARA DMT EXCEDENTE A 30 KM (UNIDADE: TXKM). AF_07/2020</t>
  </si>
  <si>
    <t xml:space="preserve"> 6 </t>
  </si>
  <si>
    <t>Limpeza de camada vegetal</t>
  </si>
  <si>
    <t xml:space="preserve"> 6.1 </t>
  </si>
  <si>
    <t xml:space="preserve"> 98525 </t>
  </si>
  <si>
    <t>LIMPEZA MECANIZADA DE CAMADA VEGETAL, VEGETAÇÃO E PEQUENAS ÁRVORES (DIÂMETRO DE TRONCO MENOR QUE 0,20 M), COM TRATOR DE ESTEIRAS. AF_03/2024</t>
  </si>
  <si>
    <t xml:space="preserve"> 6.2 </t>
  </si>
  <si>
    <t xml:space="preserve"> 101000 </t>
  </si>
  <si>
    <t>CARGA, MANOBRA E DESCARGA DE ENTULHO EM CAMINHÃO BASCULANTE 18 M³ - CARGA COM ESCAVADEIRA HIDRÁULICA (CAÇAMBA DE 0,80 M³ / 111 HP) E DESCARGA LIVRE (UNIDADE: T). AF_07/2020</t>
  </si>
  <si>
    <t>T</t>
  </si>
  <si>
    <t xml:space="preserve"> 6.3 </t>
  </si>
  <si>
    <t xml:space="preserve"> 6.4 </t>
  </si>
  <si>
    <t xml:space="preserve"> 6.5 </t>
  </si>
  <si>
    <t xml:space="preserve"> RESOLUÇÃO Nº 45 - Item 3 </t>
  </si>
  <si>
    <t>DISPOSIÇÃO FINAL DE RESÍDUOS DA CONSTRUÇÃO CIVIL SEGREGADOS (RESOLUÇÃO Nº 45, DE 27 DE NOVEMBRO DE 2024) - Atualizado em ABRIL/2025</t>
  </si>
  <si>
    <t xml:space="preserve"> 6.6 </t>
  </si>
  <si>
    <t xml:space="preserve"> RESOLUÇÃO Nº 45 - Item 4 </t>
  </si>
  <si>
    <t>DISPOSIÇÃO FINAL DE RESÍDUOS DA CONSTRUÇÃO CIVIL NÃO-SEGREGADOS (RESOLUÇÃO Nº 45, DE 27 DE NOVEMBRO DE 2024) - Atualizado em ABRIL/2025</t>
  </si>
  <si>
    <t xml:space="preserve"> 7 </t>
  </si>
  <si>
    <t>Regularização e compactação do subleito</t>
  </si>
  <si>
    <t xml:space="preserve"> 7.1 </t>
  </si>
  <si>
    <t xml:space="preserve"> 100576 </t>
  </si>
  <si>
    <t>REGULARIZAÇÃO E COMPACTAÇÃO DE SUBLEITO DE SOLO PREDOMINANTEMENTE ARGILOSO, PARA OBRAS DE CONSTRUÇÃO DE PAVIMENTOS. AF_09/2024</t>
  </si>
  <si>
    <t xml:space="preserve"> 8 </t>
  </si>
  <si>
    <t>Execução de Sub-base e/ou base</t>
  </si>
  <si>
    <t xml:space="preserve"> 8.1 </t>
  </si>
  <si>
    <t xml:space="preserve"> 96389 </t>
  </si>
  <si>
    <t>CONSTRUÇÃO DE BASE E SUB-BASE PARA PAVIMENTAÇÃO DE SOLO (PREDOMINANTEMENTE ARENOSO) MELHORADO COM CIMENTO - 2%, MISTURA EM PISTA, COM ESPESSURA DE 15 CM - EXCLUSIVE ESCAVAÇÃO, CARGA E TRANSPORTE E SOLO. AF_09/2024</t>
  </si>
  <si>
    <t xml:space="preserve"> 8.2 </t>
  </si>
  <si>
    <t>Transporte do cimento</t>
  </si>
  <si>
    <t xml:space="preserve"> 8.2.1 </t>
  </si>
  <si>
    <t xml:space="preserve"> 8.2.2 </t>
  </si>
  <si>
    <t xml:space="preserve"> 8.3 </t>
  </si>
  <si>
    <t>Escavação e Transporte de solo (recortado para as camadas do pavimento)</t>
  </si>
  <si>
    <t xml:space="preserve"> 8.3.1 </t>
  </si>
  <si>
    <t xml:space="preserve"> 101116 </t>
  </si>
  <si>
    <t>ESCAVAÇÃO HORIZONTAL EM SOLO DE 1A CATEGORIA COM TRATOR DE ESTEIRAS (170HP/LÂMINA: 5,20M3). AF_07/2020</t>
  </si>
  <si>
    <t xml:space="preserve"> 8.3.2 </t>
  </si>
  <si>
    <t xml:space="preserve"> 100992 </t>
  </si>
  <si>
    <t>CARGA, MANOBRA E DESCARGA DE SOLOS E MATERIAIS GRANULARES EM CAMINHÃO BASCULANTE 18 M³ - CARGA COM PÁ CARREGADEIRA (CAÇAMBA DE 1,7 A 2,8 M³ / 128 HP) E DESCARGA LIVRE (UNIDADE: T). AF_07/2020</t>
  </si>
  <si>
    <t xml:space="preserve"> 8.3.3 </t>
  </si>
  <si>
    <t xml:space="preserve"> 8.3.4 </t>
  </si>
  <si>
    <t xml:space="preserve"> 9 </t>
  </si>
  <si>
    <t>Execução de pavimentação intertravada</t>
  </si>
  <si>
    <t xml:space="preserve"> 9.1 </t>
  </si>
  <si>
    <t xml:space="preserve"> 92398 </t>
  </si>
  <si>
    <t>EXECUÇÃO DE PAVIMENTO EM PISO INTERTRAVADO, COM BLOCO RETANGULAR COR NATURAL DE 20 X 10 CM, ESPESSURA 8 CM. AF_10/2022</t>
  </si>
  <si>
    <t xml:space="preserve"> 9.2 </t>
  </si>
  <si>
    <t>Transporte do bloco de concreto</t>
  </si>
  <si>
    <t xml:space="preserve"> 9.2.1 </t>
  </si>
  <si>
    <t xml:space="preserve"> 9.2.2 </t>
  </si>
  <si>
    <t xml:space="preserve"> 9.2.3 </t>
  </si>
  <si>
    <t xml:space="preserve"> 9.3 </t>
  </si>
  <si>
    <t>Transporte de areia e pó de pedra</t>
  </si>
  <si>
    <t xml:space="preserve"> 9.3.1 </t>
  </si>
  <si>
    <t xml:space="preserve"> 9.3.2 </t>
  </si>
  <si>
    <t xml:space="preserve"> 9.3.3 </t>
  </si>
  <si>
    <t xml:space="preserve"> 10 </t>
  </si>
  <si>
    <t>Sinalização viária</t>
  </si>
  <si>
    <t xml:space="preserve"> 10.1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</si>
  <si>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</si>
  <si>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</si>
  <si>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 xml:space="preserve"> 11 </t>
  </si>
  <si>
    <t>Execução de calçada</t>
  </si>
  <si>
    <t xml:space="preserve"> 11.1 </t>
  </si>
  <si>
    <t>Aterro</t>
  </si>
  <si>
    <t xml:space="preserve"> 11.1.1 </t>
  </si>
  <si>
    <t xml:space="preserve"> 00006077 </t>
  </si>
  <si>
    <t>ARGILA OU BARRO PARA ATERRO/REATERRO (RETIRADO NA JAZIDA, SEM TRANSPORTE)</t>
  </si>
  <si>
    <t xml:space="preserve"> 11.1.2 </t>
  </si>
  <si>
    <t xml:space="preserve"> 4915703M </t>
  </si>
  <si>
    <t>Espalhamento de material de preenchimento e compactação com rolo compactador de 1,6 t</t>
  </si>
  <si>
    <t xml:space="preserve"> 11.2 </t>
  </si>
  <si>
    <t>Lastro de Brita</t>
  </si>
  <si>
    <t xml:space="preserve"> 11.2.1 </t>
  </si>
  <si>
    <t xml:space="preserve"> 00004718 </t>
  </si>
  <si>
    <t>PEDRA BRITADA N. 2 (19 A 38 MM) POSTO PEDREIRA/FORNECEDOR, SEM FRETE</t>
  </si>
  <si>
    <t xml:space="preserve"> 11.2.2 </t>
  </si>
  <si>
    <t xml:space="preserve"> 11.3 </t>
  </si>
  <si>
    <t>Execução de calçada e rampa de acessibilidade</t>
  </si>
  <si>
    <t xml:space="preserve"> 11.3.1 </t>
  </si>
  <si>
    <t xml:space="preserve"> 94991M </t>
  </si>
  <si>
    <t>Copia da SINAPI (94991) - EXECUÇÃO DE PASSEIO (CALÇADA) OU PISO DE CONCRETO COM CONCRETO MOLDADO IN LOCO, USINADO C20, ACABAMENTO CONVENCIONAL, NÃO ARMADO. AF_08/2022</t>
  </si>
  <si>
    <t xml:space="preserve"> 11.4 </t>
  </si>
  <si>
    <t>Transporte da argila e brita (Lastro)</t>
  </si>
  <si>
    <t xml:space="preserve"> 11.4.1 </t>
  </si>
  <si>
    <t xml:space="preserve"> 11.4.2 </t>
  </si>
  <si>
    <t xml:space="preserve"> 11.5 </t>
  </si>
  <si>
    <t>Umidificação (Lastro e cura do concreto)</t>
  </si>
  <si>
    <t xml:space="preserve"> 11.5.1 </t>
  </si>
  <si>
    <t xml:space="preserve"> 95606M </t>
  </si>
  <si>
    <t>Copia da SINAPI (95606) - UMIDIFICAÇÃO DE MATERIAL PARA VALAS COM CAMINHÃO PIPA 10000L</t>
  </si>
  <si>
    <t xml:space="preserve"> 12 </t>
  </si>
  <si>
    <t>Execução de calçada armada</t>
  </si>
  <si>
    <t xml:space="preserve"> 12.1 </t>
  </si>
  <si>
    <t xml:space="preserve"> 12.1.1 </t>
  </si>
  <si>
    <t xml:space="preserve"> 12.1.2 </t>
  </si>
  <si>
    <t xml:space="preserve"> 12.2 </t>
  </si>
  <si>
    <t xml:space="preserve"> 12.2.1 </t>
  </si>
  <si>
    <t xml:space="preserve"> 12.2.2 </t>
  </si>
  <si>
    <t xml:space="preserve"> 12.3 </t>
  </si>
  <si>
    <t>Execução de calçada armada e rampa de acessibilidade</t>
  </si>
  <si>
    <t xml:space="preserve"> 12.3.1 </t>
  </si>
  <si>
    <t xml:space="preserve"> 94995M </t>
  </si>
  <si>
    <t>Copia da SINAPI (94995) - EXECUÇÃO DE PASSEIO (CALÇADA) OU PISO DE CONCRETO COM CONCRETO MOLDADO IN LOCO, USINADO, ACABAMENTO CONVENCIONAL, ESPESSURA 8 CM, ARMADO. AF_08/2022</t>
  </si>
  <si>
    <t xml:space="preserve"> 12.4 </t>
  </si>
  <si>
    <t xml:space="preserve"> 12.4.1 </t>
  </si>
  <si>
    <t xml:space="preserve"> 12.4.2 </t>
  </si>
  <si>
    <t xml:space="preserve"> 12.5 </t>
  </si>
  <si>
    <t xml:space="preserve"> 12.5.1 </t>
  </si>
  <si>
    <t xml:space="preserve"> 13 </t>
  </si>
  <si>
    <t>Execução de meio-fio</t>
  </si>
  <si>
    <t xml:space="preserve"> 13.1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</si>
  <si>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</si>
  <si>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</si>
  <si>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13.2 </t>
  </si>
  <si>
    <t xml:space="preserve"> 100952 </t>
  </si>
  <si>
    <t>TRANSPORTE COM CAMINHÃO CARROCERIA COM GUINDAUTO (MUNCK), MOMENTO MÁXIMO DE CARGA 11,7 TM, EM VIA URBANA PAVIMENTADA, DMT ATÉ 30KM (UNIDADE: TXKM). AF_07/2020</t>
  </si>
  <si>
    <t xml:space="preserve"> 13.3 </t>
  </si>
  <si>
    <t xml:space="preserve"> 100953 </t>
  </si>
  <si>
    <t>TRANSPORTE COM CAMINHÃO CARROCERIA COM GUINDAUTO (MUNCK), MOMENTO MÁXIMO DE CARGA 11,7 TM, EM VIA URBANA PAVIMENTADA, ADICIONAL PARA DMT EXCEDENTE A 30 KM (UNIDADE: TXKM). AF_07/2020</t>
  </si>
  <si>
    <t xml:space="preserve"> 14 </t>
  </si>
  <si>
    <t>Execução de boca de lobo dupla</t>
  </si>
  <si>
    <t xml:space="preserve"> 14.1 </t>
  </si>
  <si>
    <t xml:space="preserve"> 97957 </t>
  </si>
  <si>
    <t>CAIXA PARA BOCA DE LOBO DUPLA RETANGULAR, EM ALVENARIA COM BLOCOS DE CONCRETO, DIMENSÕES INTERNAS: 0,6X2,2X1,2 M. AF_12/2020</t>
  </si>
  <si>
    <t>UN</t>
  </si>
  <si>
    <t xml:space="preserve"> 14.2 </t>
  </si>
  <si>
    <t>Sarjeta de concreto</t>
  </si>
  <si>
    <t xml:space="preserve"> 14.2.1 </t>
  </si>
  <si>
    <t xml:space="preserve"> 14.2.2 </t>
  </si>
  <si>
    <t xml:space="preserve"> 94283 </t>
  </si>
  <si>
    <t>EXECUÇÃO DE SARJETA DE CONCRETO USINADO, MOLDADA IN LOCO EM TRECHO RETO, 45 CM BASE X 15 CM ALTURA. AF_01/2024</t>
  </si>
  <si>
    <t xml:space="preserve"> 14.3 </t>
  </si>
  <si>
    <t>Transporte do pavimento demolido</t>
  </si>
  <si>
    <t xml:space="preserve"> 14.3.1 </t>
  </si>
  <si>
    <t xml:space="preserve"> 14.3.2 </t>
  </si>
  <si>
    <t xml:space="preserve"> 15 </t>
  </si>
  <si>
    <t>Execução de poço de visita para 600 mm</t>
  </si>
  <si>
    <t xml:space="preserve"> 15.1 </t>
  </si>
  <si>
    <t xml:space="preserve"> 2003680M/SICRO </t>
  </si>
  <si>
    <t>POÇO DE VISITA - PVI 02 - AREIA E BRITA COMERCIAIS (PARA TUBOS COM DIÂMETRO = 600MM)</t>
  </si>
  <si>
    <t xml:space="preserve"> 15.2 </t>
  </si>
  <si>
    <t xml:space="preserve"> 99318 </t>
  </si>
  <si>
    <t>CHAMINÉ CIRCULAR PARA POÇO DE VISITA PARA DRENAGEM, EM CONCRETO PRÉ-MOLDADO, DIÂMETRO INTERNO = 0,6 M. AF_12/2020</t>
  </si>
  <si>
    <t xml:space="preserve"> 15.3 </t>
  </si>
  <si>
    <t xml:space="preserve"> 98114 </t>
  </si>
  <si>
    <t>TAMPA CIRCULAR PARA ESGOTO E DRENAGEM, EM FERRO FUNDIDO, DIÂMETRO INTERNO = 0,6 M. AF_12/2020</t>
  </si>
  <si>
    <t xml:space="preserve"> 15.4 </t>
  </si>
  <si>
    <t xml:space="preserve"> 73665/NOVACAP </t>
  </si>
  <si>
    <t>ESCADA TIPO MARINHEIRO (BASEADO NO CÓDIGO DESATIVADO 73665/SINAPI)</t>
  </si>
  <si>
    <t xml:space="preserve"> 16 </t>
  </si>
  <si>
    <t>Redes e/ou ramais de 600 mm</t>
  </si>
  <si>
    <t xml:space="preserve"> 16.1 </t>
  </si>
  <si>
    <t xml:space="preserve"> 99063 </t>
  </si>
  <si>
    <t>LOCAÇÃO DE REDE DE ÁGUA OU ESGOTO. AF_03/2024</t>
  </si>
  <si>
    <t xml:space="preserve"> 16.2 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</si>
  <si>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</si>
  <si>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</si>
  <si>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16.3 </t>
  </si>
  <si>
    <t xml:space="preserve"> 101570 </t>
  </si>
  <si>
    <t>ESCORAMENTO DE VALA, TIPO PONTALETEAMENTO, COM PROFUNDIDADE DE 0 A 1,5 M, LARGURA MENOR QUE 1,5 M. AF_01/2026</t>
  </si>
  <si>
    <t xml:space="preserve"> 16.4 </t>
  </si>
  <si>
    <t xml:space="preserve"> 101623 </t>
  </si>
  <si>
    <t>PREPARO DE FUNDO DE VALA COM LARGURA MENOR QUE 1,5 M, COM CAMADA DE BRITA, LANÇAMENTO MECANIZADO. AF_01/2026</t>
  </si>
  <si>
    <t xml:space="preserve"> 16.5 </t>
  </si>
  <si>
    <t xml:space="preserve"> 00007725 </t>
  </si>
  <si>
    <t>TUBO DE CONCRETO ARMADO PARA AGUAS PLUVIAIS, CLASSE PA-1, COM ENCAIXE PONTA E BOLSA, DIAMETRO NOMINAL DE = 600 MM</t>
  </si>
  <si>
    <t xml:space="preserve"> 16.6 </t>
  </si>
  <si>
    <t xml:space="preserve"> 92824 </t>
  </si>
  <si>
    <t>ASSENTAMENTO DE TUBO DE CONCRETO PARA REDES COLETORAS DE ÁGUAS PLUVIAIS, DIÂMETRO DE 600 MM, JUNTA RÍGIDA, INSTALADO EM LOCAL COM ALTO NÍVEL DE INTERFERÊNCIAS (NÃO INCLUI FORNECIMENTO). AF_03/2024</t>
  </si>
  <si>
    <t xml:space="preserve"> 16.7 </t>
  </si>
  <si>
    <t xml:space="preserve"> 93382 </t>
  </si>
  <si>
    <t>REATERRO MANUAL DE VALAS, COM COMPACTADOR DE SOLOS DE PERCUSSÃO. AF_08/2023</t>
  </si>
  <si>
    <t xml:space="preserve"> 16.8 </t>
  </si>
  <si>
    <t xml:space="preserve"> 93372 </t>
  </si>
  <si>
    <t>REATERRO MECANIZADO DE VALA COM ESCAVADEIRA HIDRÁULICA (CAPACIDADE DA CAÇAMBA: 0,8 M³/POTÊNCIA: 111 HP), LARGURA ATÉ 1,5 M, PROFUNDIDADE DE 3,0 A 6,0 M, COM SOLO (SEM SUBSTITUIÇÃO) DE 1ª CATEGORIA, COM COMPACTADOR DE SOLOS DE PERCUSSÃO. AF_08/2023</t>
  </si>
  <si>
    <t xml:space="preserve"> 16.9 </t>
  </si>
  <si>
    <t>Transporte do material excedente da escavação</t>
  </si>
  <si>
    <t xml:space="preserve"> 16.9.1 </t>
  </si>
  <si>
    <t xml:space="preserve"> 16.9.2 </t>
  </si>
  <si>
    <t xml:space="preserve"> 16.9.3 </t>
  </si>
  <si>
    <t xml:space="preserve"> 16.10 </t>
  </si>
  <si>
    <t>Transporte dos tubos de concreto</t>
  </si>
  <si>
    <t xml:space="preserve"> 16.10.1 </t>
  </si>
  <si>
    <t xml:space="preserve"> 16.10.2 </t>
  </si>
  <si>
    <t xml:space="preserve"> 17 </t>
  </si>
  <si>
    <t>Controle de obra, as BUILT e ensaios</t>
  </si>
  <si>
    <t xml:space="preserve"> 17.1 </t>
  </si>
  <si>
    <t xml:space="preserve"> 01-25-00M/PMSP </t>
  </si>
  <si>
    <t>CADASTRO E AMARRAÇÃO DE BOCA DE LOBO OU LEÃO</t>
  </si>
  <si>
    <t xml:space="preserve"> 17.2 </t>
  </si>
  <si>
    <t xml:space="preserve"> 01-26-00M/PMSP </t>
  </si>
  <si>
    <t>CADASTRO E AMARRAÇÂO DE PV</t>
  </si>
  <si>
    <t xml:space="preserve"> 17.3 </t>
  </si>
  <si>
    <t xml:space="preserve"> 01-23-00M/PMSP </t>
  </si>
  <si>
    <t>CADASTRO DE CANALIZAÇÕES CIRCULARES</t>
  </si>
  <si>
    <t xml:space="preserve"> 17.4 </t>
  </si>
  <si>
    <t>Ensaios e controle de obra</t>
  </si>
  <si>
    <t xml:space="preserve"> 17.4.1 </t>
  </si>
  <si>
    <t xml:space="preserve"> 74021/003M_SINAPI </t>
  </si>
  <si>
    <t>ENSAIOS DE REGULARIZACAO DO SUBLEITO</t>
  </si>
  <si>
    <t xml:space="preserve"> 17.4.2 </t>
  </si>
  <si>
    <t xml:space="preserve"> 74021/006M_SINAPI </t>
  </si>
  <si>
    <t>ENSAIOS DE BASE ESTABILIZADA GRANULOMETRICAMENTE</t>
  </si>
  <si>
    <t xml:space="preserve"> 17.4.3 </t>
  </si>
  <si>
    <t xml:space="preserve"> 74022/030M_SINAPI </t>
  </si>
  <si>
    <t>ENSAIO DE RESISTENCIA A COMPRESSAO SIMPLES - CONCRETO</t>
  </si>
  <si>
    <t xml:space="preserve"> 17.4.4 </t>
  </si>
  <si>
    <t xml:space="preserve"> 74022/058M_SINAPI </t>
  </si>
  <si>
    <t>ENSAIO DE ABATIMENTO DO TRONCO DE CONE</t>
  </si>
  <si>
    <t xml:space="preserve"> 18 </t>
  </si>
  <si>
    <t>Administração local</t>
  </si>
  <si>
    <t xml:space="preserve"> 18.1 </t>
  </si>
  <si>
    <t xml:space="preserve"> 5213834NOU </t>
  </si>
  <si>
    <t>Placa para sinalização de obras montada em cavalete metálico - 1,00 x 1,00 m - utilização de 600 ciclos - fornecimento, 01 implantação e 01 retirada diária - Noturno</t>
  </si>
  <si>
    <t>un.dia</t>
  </si>
  <si>
    <t xml:space="preserve"> 18.2 </t>
  </si>
  <si>
    <t xml:space="preserve"> 93565 </t>
  </si>
  <si>
    <t>ENGENHEIRO CIVIL DE OBRA JUNIOR COM ENCARGOS COMPLEMENTARES</t>
  </si>
  <si>
    <t>MES</t>
  </si>
  <si>
    <t xml:space="preserve"> 18.3 </t>
  </si>
  <si>
    <t xml:space="preserve"> 94295 </t>
  </si>
  <si>
    <t>MESTRE DE OBRAS COM ENCARGOS COMPLEMENTARES</t>
  </si>
  <si>
    <t xml:space="preserve"> 18.4 </t>
  </si>
  <si>
    <t xml:space="preserve"> 93564 </t>
  </si>
  <si>
    <t>APONTADOR OU APROPRIADOR COM ENCARGOS COMPLEMENTARES</t>
  </si>
  <si>
    <t xml:space="preserve"> 18.5 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</si>
  <si>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</si>
  <si>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</si>
  <si>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18.6 </t>
  </si>
  <si>
    <t xml:space="preserve"> 00010779 </t>
  </si>
  <si>
    <t>LOCACAO DE CONTAINER 2,30 X 4,30 M, ALT. 2,50 M, P/ SANITARIO, C/ 5 BACIAS, 1 LAVATORIO E 4 MICTORIOS (NAO INCLUI MOBILIZACAO/DESMOBILIZACAO)</t>
  </si>
  <si>
    <t xml:space="preserve"> 18.7 </t>
  </si>
  <si>
    <t xml:space="preserve"> 10016003 </t>
  </si>
  <si>
    <t>PLACA DE OBRA EM CHAPA DE AÇO GALVANIZADO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</si>
  <si>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</si>
  <si>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</si>
  <si>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</si>
  <si>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</si>
  <si>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</si>
  <si>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</si>
  <si>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>ESTIMATIVA de CUSTOS SINTÉTICA</t>
  </si>
  <si>
    <t>SSN 000/26 sem DESONERAÇÃO</t>
  </si>
  <si>
    <t>3 Administrações Regionais do Distrito Federal</t>
  </si>
  <si>
    <t xml:space="preserve">SEI  00112-00001346/2026-32 (GDF-Sistema Eletrônico de Informações) </t>
  </si>
  <si>
    <r>
      <t xml:space="preserve">_______________________________________________________________
</t>
    </r>
    <r>
      <rPr>
        <sz val="7"/>
        <rFont val="Arial"/>
        <family val="2"/>
      </rPr>
      <t>Arqº MARCO ANTONIO VAZ JUNIOR
NOVACAP/PRES/DO/DDR/DPAP
Mat.: 972.931-3</t>
    </r>
  </si>
  <si>
    <t>Sem Desoneração_Implantação de vias pavimentadas em bloco intertravado no Jardim Botânico, São Sebastião e Paranoá</t>
  </si>
  <si>
    <t>Implantação de vias pavimentadas em blocos de concreto intertravados</t>
  </si>
  <si>
    <t xml:space="preserve"> 2.4 </t>
  </si>
  <si>
    <t xml:space="preserve"> 03-01-00M/PMSP </t>
  </si>
  <si>
    <t>DIMENSIONAMENTO DE PAVIMENTO</t>
  </si>
  <si>
    <t>Furo</t>
  </si>
  <si>
    <t>DADOS DA OBRA</t>
  </si>
  <si>
    <t>Nº do Orçamento :</t>
  </si>
  <si>
    <t>Local da Entrada :</t>
  </si>
  <si>
    <t>Nº do Processo :</t>
  </si>
  <si>
    <t>Objeto :</t>
  </si>
  <si>
    <t>Local :</t>
  </si>
  <si>
    <t>Jardim Botânico, São Sebastião e Paranoá</t>
  </si>
  <si>
    <t>Orçado por :</t>
  </si>
  <si>
    <t>Marco Antonio Vaz Junior (CAU/DF A21492-2)</t>
  </si>
  <si>
    <t>Data-base :</t>
  </si>
  <si>
    <t>SINAPI - 12/2025 - DF SICRO3 - 10/2025 - DFl SIURB INFRA - 07/2025 - SP SCO - 11/2025 - RJ</t>
  </si>
  <si>
    <t>Data de Cadastro :</t>
  </si>
  <si>
    <t>Duração da Obra :</t>
  </si>
  <si>
    <t>360 dias para execução da obra</t>
  </si>
  <si>
    <t>Obs.: 360 dias = 12 meses</t>
  </si>
  <si>
    <t>VALOR</t>
  </si>
  <si>
    <t>Interessado</t>
  </si>
  <si>
    <t>MODIFICAÇÃO</t>
  </si>
  <si>
    <t>DATA</t>
  </si>
  <si>
    <t>Número da revisão</t>
  </si>
  <si>
    <t>Data da elaboração</t>
  </si>
  <si>
    <t>DADOS TÉCNICOS</t>
  </si>
  <si>
    <t xml:space="preserve">RESUMO do ORÇAMENTO </t>
  </si>
  <si>
    <t>ESTIMATIVA de CUSTOS ANALÍTICA</t>
  </si>
  <si>
    <t xml:space="preserve">CURVA ABC de SERVIÇO </t>
  </si>
  <si>
    <t xml:space="preserve">MEMÓRIA de CÁLCULO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</si>
</sst>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R$&quot;\ #,##0.00;[Red]\-&quot;R$&quot;\ #,##0.00"/>
    <numFmt numFmtId="164" formatCode="#,##0.00\ %"/>
    <numFmt numFmtId="165" formatCode="&quot;Interessado:&quot;\ 0.0"/>
    <numFmt numFmtId="166" formatCode="&quot;R$&quot;\ #,##0.00"/>
    <numFmt numFmtId="167" formatCode="[$-F800]dddd\,\ mmmm\ dd\,\ yyyy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b/>
      <sz val="7"/>
      <name val="Arial"/>
      <family val="2"/>
    </font>
    <font>
      <b/>
      <sz val="20"/>
      <color theme="2" tint="-0.749992370372631"/>
      <name val="Arial"/>
      <family val="2"/>
    </font>
    <font>
      <b/>
      <sz val="8"/>
      <color theme="2" tint="-0.749992370372631"/>
      <name val="Arial"/>
      <family val="2"/>
    </font>
    <font>
      <b/>
      <sz val="11"/>
      <color theme="2" tint="-0.749992370372631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b/>
      <sz val="6"/>
      <color theme="2" tint="-0.749992370372631"/>
      <name val="Arial"/>
      <family val="2"/>
    </font>
    <font>
      <b/>
      <sz val="7"/>
      <color theme="2" tint="-0.74999237037263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7"/>
      <name val="Arial"/>
      <family val="2"/>
    </font>
    <font>
      <b/>
      <sz val="22"/>
      <color theme="0"/>
      <name val="Calibri"/>
      <family val="2"/>
      <scheme val="minor"/>
    </font>
    <font>
      <b/>
      <sz val="6"/>
      <color rgb="FF0070C0"/>
      <name val="Calibri"/>
      <family val="2"/>
      <scheme val="minor"/>
    </font>
    <font>
      <sz val="22"/>
      <color theme="0"/>
      <name val="Arial"/>
      <family val="2"/>
    </font>
    <font>
      <sz val="10"/>
      <color theme="2" tint="-0.749992370372631"/>
      <name val="Arial"/>
      <family val="2"/>
    </font>
    <font>
      <sz val="10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8"/>
      <color theme="2" tint="-0.749992370372631"/>
      <name val="Arial"/>
      <family val="2"/>
    </font>
    <font>
      <b/>
      <sz val="10"/>
      <color theme="2" tint="-0.749992370372631"/>
      <name val="Calibri"/>
      <family val="2"/>
      <scheme val="minor"/>
    </font>
    <font>
      <sz val="6"/>
      <color rgb="FF0070C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ck">
        <color theme="2" tint="-0.89996032593768116"/>
      </left>
      <right/>
      <top style="thick">
        <color theme="2" tint="-0.89996032593768116"/>
      </top>
      <bottom/>
      <diagonal/>
    </border>
    <border>
      <left/>
      <right/>
      <top style="thick">
        <color theme="2" tint="-0.89996032593768116"/>
      </top>
      <bottom/>
      <diagonal/>
    </border>
    <border>
      <left/>
      <right style="thick">
        <color theme="2" tint="-0.89996032593768116"/>
      </right>
      <top style="thick">
        <color theme="2" tint="-0.89996032593768116"/>
      </top>
      <bottom/>
      <diagonal/>
    </border>
    <border>
      <left style="thick">
        <color theme="2" tint="-0.89996032593768116"/>
      </left>
      <right/>
      <top/>
      <bottom/>
      <diagonal/>
    </border>
    <border>
      <left/>
      <right style="thick">
        <color theme="2" tint="-0.89996032593768116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ck">
        <color auto="1"/>
      </right>
      <top style="thin">
        <color theme="2" tint="-0.749961851863155"/>
      </top>
      <bottom style="thin">
        <color theme="2" tint="-0.749961851863155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theme="2" tint="-0.499984740745262"/>
      </bottom>
      <diagonal/>
    </border>
    <border>
      <left/>
      <right/>
      <top style="thin">
        <color auto="1"/>
      </top>
      <bottom style="thin">
        <color theme="2" tint="-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ck">
        <color indexed="64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ck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0" fillId="0" borderId="0" xfId="0" applyBorder="1"/>
    <xf numFmtId="0" fontId="12" fillId="0" borderId="0" xfId="0" applyFont="1" applyFill="1" applyBorder="1" applyAlignment="1"/>
    <xf numFmtId="0" fontId="17" fillId="0" borderId="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4" fontId="6" fillId="7" borderId="4" xfId="0" applyNumberFormat="1" applyFont="1" applyFill="1" applyBorder="1" applyAlignment="1">
      <alignment horizontal="right" vertical="top" wrapText="1"/>
    </xf>
    <xf numFmtId="0" fontId="7" fillId="8" borderId="4" xfId="0" applyFont="1" applyFill="1" applyBorder="1" applyAlignment="1">
      <alignment horizontal="left" vertical="top" wrapText="1"/>
    </xf>
    <xf numFmtId="0" fontId="7" fillId="8" borderId="4" xfId="0" applyFont="1" applyFill="1" applyBorder="1" applyAlignment="1">
      <alignment horizontal="center" vertical="top" wrapText="1"/>
    </xf>
    <xf numFmtId="0" fontId="7" fillId="8" borderId="4" xfId="0" applyFont="1" applyFill="1" applyBorder="1" applyAlignment="1">
      <alignment horizontal="right" vertical="top" wrapText="1"/>
    </xf>
    <xf numFmtId="4" fontId="7" fillId="8" borderId="4" xfId="0" applyNumberFormat="1" applyFont="1" applyFill="1" applyBorder="1" applyAlignment="1">
      <alignment horizontal="right" vertical="top" wrapText="1"/>
    </xf>
    <xf numFmtId="164" fontId="7" fillId="8" borderId="4" xfId="0" applyNumberFormat="1" applyFont="1" applyFill="1" applyBorder="1" applyAlignment="1">
      <alignment horizontal="right" vertical="top" wrapText="1"/>
    </xf>
    <xf numFmtId="0" fontId="7" fillId="9" borderId="4" xfId="0" applyFont="1" applyFill="1" applyBorder="1" applyAlignment="1">
      <alignment horizontal="left" vertical="top" wrapText="1"/>
    </xf>
    <xf numFmtId="0" fontId="7" fillId="9" borderId="4" xfId="0" applyFont="1" applyFill="1" applyBorder="1" applyAlignment="1">
      <alignment horizontal="center" vertical="top" wrapText="1"/>
    </xf>
    <xf numFmtId="0" fontId="7" fillId="9" borderId="4" xfId="0" applyFont="1" applyFill="1" applyBorder="1" applyAlignment="1">
      <alignment horizontal="right" vertical="top" wrapText="1"/>
    </xf>
    <xf numFmtId="4" fontId="7" fillId="9" borderId="4" xfId="0" applyNumberFormat="1" applyFont="1" applyFill="1" applyBorder="1" applyAlignment="1">
      <alignment horizontal="right" vertical="top" wrapText="1"/>
    </xf>
    <xf numFmtId="164" fontId="7" fillId="9" borderId="4" xfId="0" applyNumberFormat="1" applyFont="1" applyFill="1" applyBorder="1" applyAlignment="1">
      <alignment horizontal="right" vertical="top" wrapText="1"/>
    </xf>
    <xf numFmtId="0" fontId="8" fillId="12" borderId="0" xfId="0" applyFont="1" applyFill="1" applyAlignment="1">
      <alignment horizontal="left" vertical="top" wrapText="1"/>
    </xf>
    <xf numFmtId="0" fontId="0" fillId="0" borderId="0" xfId="0"/>
    <xf numFmtId="0" fontId="9" fillId="12" borderId="0" xfId="0" applyFont="1" applyFill="1" applyAlignment="1">
      <alignment horizontal="right" vertical="top" wrapText="1"/>
    </xf>
    <xf numFmtId="0" fontId="8" fillId="12" borderId="0" xfId="0" applyFont="1" applyFill="1" applyAlignment="1">
      <alignment horizontal="center" vertical="top" wrapText="1"/>
    </xf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2" fillId="0" borderId="13" xfId="0" applyFont="1" applyFill="1" applyBorder="1" applyAlignment="1"/>
    <xf numFmtId="0" fontId="12" fillId="0" borderId="14" xfId="0" applyFont="1" applyFill="1" applyBorder="1" applyAlignment="1"/>
    <xf numFmtId="0" fontId="12" fillId="0" borderId="17" xfId="0" applyFont="1" applyFill="1" applyBorder="1" applyAlignment="1"/>
    <xf numFmtId="0" fontId="12" fillId="0" borderId="18" xfId="0" applyFont="1" applyFill="1" applyBorder="1" applyAlignment="1"/>
    <xf numFmtId="0" fontId="12" fillId="0" borderId="19" xfId="0" applyFont="1" applyFill="1" applyBorder="1" applyAlignment="1"/>
    <xf numFmtId="0" fontId="13" fillId="0" borderId="20" xfId="0" applyFont="1" applyFill="1" applyBorder="1" applyAlignment="1">
      <alignment horizontal="right" vertical="center" wrapText="1"/>
    </xf>
    <xf numFmtId="0" fontId="13" fillId="0" borderId="21" xfId="0" applyFont="1" applyFill="1" applyBorder="1" applyAlignment="1">
      <alignment horizontal="right" vertical="center" wrapText="1"/>
    </xf>
    <xf numFmtId="0" fontId="14" fillId="0" borderId="21" xfId="0" applyFont="1" applyFill="1" applyBorder="1" applyAlignment="1">
      <alignment horizontal="left" vertical="center" indent="1"/>
    </xf>
    <xf numFmtId="0" fontId="14" fillId="0" borderId="21" xfId="0" applyFont="1" applyFill="1" applyBorder="1" applyAlignment="1">
      <alignment vertical="center"/>
    </xf>
    <xf numFmtId="0" fontId="14" fillId="0" borderId="22" xfId="0" applyFont="1" applyFill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15" fillId="0" borderId="21" xfId="0" applyFont="1" applyFill="1" applyBorder="1" applyAlignment="1">
      <alignment horizontal="left" vertical="center" indent="1"/>
    </xf>
    <xf numFmtId="0" fontId="16" fillId="0" borderId="21" xfId="0" applyFont="1" applyBorder="1" applyAlignment="1"/>
    <xf numFmtId="0" fontId="16" fillId="0" borderId="22" xfId="0" applyFont="1" applyBorder="1" applyAlignment="1"/>
    <xf numFmtId="0" fontId="13" fillId="0" borderId="23" xfId="0" applyFont="1" applyFill="1" applyBorder="1" applyAlignment="1">
      <alignment horizontal="right" vertical="center" wrapText="1"/>
    </xf>
    <xf numFmtId="0" fontId="13" fillId="0" borderId="24" xfId="0" applyFont="1" applyFill="1" applyBorder="1" applyAlignment="1">
      <alignment horizontal="right" vertical="center" wrapText="1"/>
    </xf>
    <xf numFmtId="0" fontId="15" fillId="0" borderId="24" xfId="0" applyFont="1" applyFill="1" applyBorder="1" applyAlignment="1">
      <alignment horizontal="left" vertical="center" indent="1"/>
    </xf>
    <xf numFmtId="0" fontId="16" fillId="0" borderId="24" xfId="0" applyFont="1" applyBorder="1" applyAlignment="1"/>
    <xf numFmtId="0" fontId="16" fillId="0" borderId="25" xfId="0" applyFont="1" applyBorder="1" applyAlignment="1"/>
    <xf numFmtId="0" fontId="12" fillId="0" borderId="21" xfId="0" applyFont="1" applyBorder="1" applyAlignment="1"/>
    <xf numFmtId="0" fontId="12" fillId="0" borderId="22" xfId="0" applyFont="1" applyBorder="1" applyAlignment="1"/>
    <xf numFmtId="14" fontId="14" fillId="0" borderId="21" xfId="0" applyNumberFormat="1" applyFont="1" applyFill="1" applyBorder="1" applyAlignment="1">
      <alignment horizontal="left" vertical="center" indent="1"/>
    </xf>
    <xf numFmtId="0" fontId="12" fillId="0" borderId="21" xfId="0" applyFont="1" applyBorder="1" applyAlignment="1">
      <alignment vertical="center"/>
    </xf>
    <xf numFmtId="0" fontId="13" fillId="0" borderId="23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29" fillId="0" borderId="24" xfId="0" applyFont="1" applyFill="1" applyBorder="1" applyAlignment="1">
      <alignment horizontal="left" vertical="center" indent="1"/>
    </xf>
    <xf numFmtId="0" fontId="14" fillId="0" borderId="24" xfId="0" applyFont="1" applyFill="1" applyBorder="1" applyAlignment="1">
      <alignment horizontal="left" vertical="center" indent="1"/>
    </xf>
    <xf numFmtId="0" fontId="12" fillId="0" borderId="24" xfId="0" applyFont="1" applyBorder="1" applyAlignment="1"/>
    <xf numFmtId="0" fontId="12" fillId="0" borderId="25" xfId="0" applyFont="1" applyBorder="1" applyAlignment="1"/>
    <xf numFmtId="0" fontId="0" fillId="0" borderId="13" xfId="0" applyFill="1" applyBorder="1"/>
    <xf numFmtId="0" fontId="12" fillId="0" borderId="14" xfId="0" applyFont="1" applyFill="1" applyBorder="1"/>
    <xf numFmtId="0" fontId="0" fillId="0" borderId="14" xfId="0" applyFill="1" applyBorder="1"/>
    <xf numFmtId="4" fontId="0" fillId="0" borderId="0" xfId="0" applyNumberFormat="1"/>
    <xf numFmtId="0" fontId="34" fillId="0" borderId="14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4" fontId="23" fillId="0" borderId="0" xfId="0" applyNumberFormat="1" applyFont="1" applyFill="1" applyBorder="1" applyAlignment="1">
      <alignment horizontal="center" vertical="center"/>
    </xf>
    <xf numFmtId="4" fontId="24" fillId="0" borderId="0" xfId="0" applyNumberFormat="1" applyFont="1" applyFill="1" applyBorder="1" applyAlignment="1">
      <alignment horizontal="center" vertical="center"/>
    </xf>
    <xf numFmtId="166" fontId="25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right" vertical="center" wrapText="1"/>
    </xf>
    <xf numFmtId="0" fontId="19" fillId="0" borderId="20" xfId="0" applyFont="1" applyFill="1" applyBorder="1" applyAlignment="1">
      <alignment vertical="center" wrapText="1"/>
    </xf>
    <xf numFmtId="0" fontId="36" fillId="0" borderId="21" xfId="0" applyFont="1" applyFill="1" applyBorder="1" applyAlignment="1">
      <alignment vertical="center"/>
    </xf>
    <xf numFmtId="167" fontId="28" fillId="0" borderId="21" xfId="0" applyNumberFormat="1" applyFont="1" applyFill="1" applyBorder="1" applyAlignment="1">
      <alignment vertical="center"/>
    </xf>
    <xf numFmtId="167" fontId="28" fillId="0" borderId="22" xfId="0" applyNumberFormat="1" applyFont="1" applyFill="1" applyBorder="1" applyAlignment="1">
      <alignment vertical="center"/>
    </xf>
    <xf numFmtId="0" fontId="12" fillId="0" borderId="41" xfId="0" applyFont="1" applyFill="1" applyBorder="1"/>
    <xf numFmtId="0" fontId="12" fillId="0" borderId="42" xfId="0" applyFont="1" applyFill="1" applyBorder="1"/>
    <xf numFmtId="0" fontId="12" fillId="0" borderId="42" xfId="0" applyFont="1" applyFill="1" applyBorder="1" applyAlignment="1">
      <alignment horizontal="left" vertical="center" wrapText="1"/>
    </xf>
    <xf numFmtId="0" fontId="12" fillId="0" borderId="43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166" fontId="31" fillId="0" borderId="0" xfId="0" applyNumberFormat="1" applyFont="1" applyAlignment="1">
      <alignment horizontal="left" vertical="center"/>
    </xf>
    <xf numFmtId="8" fontId="37" fillId="13" borderId="38" xfId="0" applyNumberFormat="1" applyFont="1" applyFill="1" applyBorder="1" applyAlignment="1">
      <alignment horizontal="center" vertical="center"/>
    </xf>
    <xf numFmtId="0" fontId="37" fillId="13" borderId="39" xfId="0" applyFont="1" applyFill="1" applyBorder="1" applyAlignment="1">
      <alignment horizontal="center" vertical="center"/>
    </xf>
    <xf numFmtId="0" fontId="37" fillId="13" borderId="40" xfId="0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/>
    </xf>
    <xf numFmtId="14" fontId="35" fillId="0" borderId="33" xfId="0" applyNumberFormat="1" applyFont="1" applyFill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/>
    </xf>
    <xf numFmtId="8" fontId="37" fillId="13" borderId="35" xfId="0" applyNumberFormat="1" applyFont="1" applyFill="1" applyBorder="1" applyAlignment="1">
      <alignment horizontal="center" vertical="center"/>
    </xf>
    <xf numFmtId="0" fontId="37" fillId="13" borderId="36" xfId="0" applyFont="1" applyFill="1" applyBorder="1" applyAlignment="1">
      <alignment horizontal="center" vertical="center"/>
    </xf>
    <xf numFmtId="0" fontId="37" fillId="13" borderId="37" xfId="0" applyFont="1" applyFill="1" applyBorder="1" applyAlignment="1">
      <alignment horizontal="center" vertical="center"/>
    </xf>
    <xf numFmtId="165" fontId="20" fillId="13" borderId="26" xfId="0" applyNumberFormat="1" applyFont="1" applyFill="1" applyBorder="1" applyAlignment="1">
      <alignment horizontal="center"/>
    </xf>
    <xf numFmtId="165" fontId="20" fillId="13" borderId="24" xfId="0" applyNumberFormat="1" applyFont="1" applyFill="1" applyBorder="1" applyAlignment="1">
      <alignment horizontal="center"/>
    </xf>
    <xf numFmtId="165" fontId="20" fillId="13" borderId="27" xfId="0" applyNumberFormat="1" applyFont="1" applyFill="1" applyBorder="1" applyAlignment="1">
      <alignment horizontal="center"/>
    </xf>
    <xf numFmtId="4" fontId="21" fillId="13" borderId="28" xfId="0" applyNumberFormat="1" applyFont="1" applyFill="1" applyBorder="1" applyAlignment="1">
      <alignment horizontal="center" vertical="top"/>
    </xf>
    <xf numFmtId="4" fontId="21" fillId="13" borderId="18" xfId="0" applyNumberFormat="1" applyFont="1" applyFill="1" applyBorder="1" applyAlignment="1">
      <alignment horizontal="center" vertical="top"/>
    </xf>
    <xf numFmtId="4" fontId="21" fillId="13" borderId="29" xfId="0" applyNumberFormat="1" applyFont="1" applyFill="1" applyBorder="1" applyAlignment="1">
      <alignment horizontal="center" vertical="top"/>
    </xf>
    <xf numFmtId="4" fontId="26" fillId="15" borderId="20" xfId="0" applyNumberFormat="1" applyFont="1" applyFill="1" applyBorder="1" applyAlignment="1">
      <alignment horizontal="center" vertical="center"/>
    </xf>
    <xf numFmtId="4" fontId="26" fillId="15" borderId="21" xfId="0" applyNumberFormat="1" applyFont="1" applyFill="1" applyBorder="1" applyAlignment="1">
      <alignment horizontal="center" vertical="center"/>
    </xf>
    <xf numFmtId="4" fontId="26" fillId="15" borderId="30" xfId="0" applyNumberFormat="1" applyFont="1" applyFill="1" applyBorder="1" applyAlignment="1">
      <alignment horizontal="center" vertical="center"/>
    </xf>
    <xf numFmtId="4" fontId="26" fillId="15" borderId="31" xfId="0" applyNumberFormat="1" applyFont="1" applyFill="1" applyBorder="1" applyAlignment="1">
      <alignment horizontal="center" vertical="center"/>
    </xf>
    <xf numFmtId="4" fontId="26" fillId="15" borderId="22" xfId="0" applyNumberFormat="1" applyFont="1" applyFill="1" applyBorder="1" applyAlignment="1">
      <alignment horizontal="center" vertical="center"/>
    </xf>
    <xf numFmtId="4" fontId="27" fillId="13" borderId="20" xfId="0" applyNumberFormat="1" applyFont="1" applyFill="1" applyBorder="1" applyAlignment="1">
      <alignment horizontal="center" vertical="center"/>
    </xf>
    <xf numFmtId="4" fontId="27" fillId="13" borderId="21" xfId="0" applyNumberFormat="1" applyFont="1" applyFill="1" applyBorder="1" applyAlignment="1">
      <alignment horizontal="center" vertical="center"/>
    </xf>
    <xf numFmtId="4" fontId="27" fillId="13" borderId="30" xfId="0" applyNumberFormat="1" applyFont="1" applyFill="1" applyBorder="1" applyAlignment="1">
      <alignment horizontal="center" vertical="center"/>
    </xf>
    <xf numFmtId="4" fontId="27" fillId="13" borderId="31" xfId="0" applyNumberFormat="1" applyFont="1" applyFill="1" applyBorder="1" applyAlignment="1">
      <alignment horizontal="center" vertical="center"/>
    </xf>
    <xf numFmtId="4" fontId="27" fillId="13" borderId="22" xfId="0" applyNumberFormat="1" applyFont="1" applyFill="1" applyBorder="1" applyAlignment="1">
      <alignment horizontal="center" vertical="center"/>
    </xf>
    <xf numFmtId="0" fontId="30" fillId="14" borderId="15" xfId="0" applyFont="1" applyFill="1" applyBorder="1" applyAlignment="1">
      <alignment horizontal="center" vertical="center" wrapText="1"/>
    </xf>
    <xf numFmtId="0" fontId="30" fillId="14" borderId="6" xfId="0" applyFont="1" applyFill="1" applyBorder="1" applyAlignment="1">
      <alignment horizontal="center" vertical="center" wrapText="1"/>
    </xf>
    <xf numFmtId="0" fontId="30" fillId="14" borderId="1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left" vertical="center" wrapText="1" indent="1"/>
    </xf>
    <xf numFmtId="0" fontId="14" fillId="0" borderId="22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center"/>
    </xf>
    <xf numFmtId="8" fontId="32" fillId="14" borderId="5" xfId="0" applyNumberFormat="1" applyFont="1" applyFill="1" applyBorder="1" applyAlignment="1">
      <alignment horizontal="center"/>
    </xf>
    <xf numFmtId="8" fontId="32" fillId="14" borderId="6" xfId="0" applyNumberFormat="1" applyFont="1" applyFill="1" applyBorder="1" applyAlignment="1">
      <alignment horizontal="center"/>
    </xf>
    <xf numFmtId="8" fontId="32" fillId="14" borderId="7" xfId="0" applyNumberFormat="1" applyFont="1" applyFill="1" applyBorder="1" applyAlignment="1">
      <alignment horizontal="center"/>
    </xf>
    <xf numFmtId="0" fontId="33" fillId="13" borderId="5" xfId="0" applyFont="1" applyFill="1" applyBorder="1" applyAlignment="1">
      <alignment horizontal="center" vertical="center"/>
    </xf>
    <xf numFmtId="0" fontId="33" fillId="13" borderId="6" xfId="0" applyFont="1" applyFill="1" applyBorder="1" applyAlignment="1">
      <alignment horizontal="center" vertical="center"/>
    </xf>
    <xf numFmtId="0" fontId="33" fillId="13" borderId="7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1" fillId="10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9" fillId="12" borderId="0" xfId="0" applyFont="1" applyFill="1" applyAlignment="1">
      <alignment horizontal="right" vertical="top" wrapText="1"/>
    </xf>
    <xf numFmtId="0" fontId="9" fillId="12" borderId="0" xfId="0" applyFont="1" applyFill="1" applyAlignment="1">
      <alignment horizontal="left" vertical="top" wrapText="1"/>
    </xf>
    <xf numFmtId="4" fontId="9" fillId="12" borderId="0" xfId="0" applyNumberFormat="1" applyFont="1" applyFill="1" applyAlignment="1">
      <alignment horizontal="right" vertical="top" wrapText="1"/>
    </xf>
    <xf numFmtId="0" fontId="8" fillId="1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68036</xdr:colOff>
      <xdr:row>9</xdr:row>
      <xdr:rowOff>170089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5964011" y="18083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scelino.silva\Downloads\01_SD_Pav.%20Intertravado_Or&#231;amento%20Resumi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o.junior\Desktop\01_2025_Processos\2026_DF_URB_Vias%20n&#227;o%20pavimentadas_%20Regi&#227;o%2003_3%20RAs\A_L3_Estimativas_Pav%20Intertravado_2026_3&#186;%20vers&#227;o_Nov.25\VERS&#195;O%2011_2026_L3_SSN_SD_int_SD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1"/>
      <sheetName val="Resumo do Orçamento"/>
    </sheetNames>
    <sheetDataSet>
      <sheetData sheetId="0"/>
      <sheetData sheetId="1">
        <row r="26">
          <cell r="H26">
            <v>9976204.9399999995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lista"/>
      <sheetName val="memória"/>
      <sheetName val="cap"/>
      <sheetName val="res"/>
      <sheetName val="res.1 "/>
      <sheetName val="DMT "/>
      <sheetName val="DMT.2.1"/>
      <sheetName val="est"/>
      <sheetName val="est.3"/>
      <sheetName val="mem"/>
      <sheetName val="mem.4"/>
      <sheetName val="cur"/>
      <sheetName val="cur.5"/>
      <sheetName val="cur.5_ATA"/>
      <sheetName val="cro"/>
      <sheetName val="cro.6"/>
      <sheetName val="BDI"/>
      <sheetName val="BDI.7.1"/>
      <sheetName val="BDI.7.2"/>
      <sheetName val="enc."/>
      <sheetName val="enc.8"/>
      <sheetName val="cpu"/>
      <sheetName val="cpu_ADM"/>
      <sheetName val="obras"/>
      <sheetName val="cpu_ENSAIOS"/>
      <sheetName val="cpu_SINAPI"/>
      <sheetName val="cpu_ORSE"/>
      <sheetName val="cpu_PMSP"/>
      <sheetName val="SGPU.10"/>
      <sheetName val="SGPU"/>
      <sheetName val="preços"/>
      <sheetName val="parâmetros_URB"/>
      <sheetName val="parâmetros_DRN"/>
      <sheetName val="com_sem"/>
      <sheetName val="regiões"/>
      <sheetName val="Medidas"/>
      <sheetName val="Medidas_DIM"/>
      <sheetName val="Medidas_PAS"/>
      <sheetName val="Volume SETOP"/>
      <sheetName val="Plan1"/>
    </sheetNames>
    <sheetDataSet>
      <sheetData sheetId="0"/>
      <sheetData sheetId="1">
        <row r="2">
          <cell r="B2" t="str">
            <v>SSN 000/26 com DESONERAÇÃO</v>
          </cell>
          <cell r="C2" t="str">
            <v>COM DESONERAÇÃO</v>
          </cell>
        </row>
        <row r="3">
          <cell r="B3" t="str">
            <v>SSN 000/26 sem DESONERAÇÃO</v>
          </cell>
          <cell r="C3" t="str">
            <v>SEM DESONERAÇÃO</v>
          </cell>
        </row>
        <row r="4">
          <cell r="B4" t="str">
            <v xml:space="preserve">SSN 000/26 com DESONERAÇÃO em atualização </v>
          </cell>
          <cell r="C4" t="str">
            <v>COM DESONERAÇÃO</v>
          </cell>
        </row>
        <row r="5">
          <cell r="B5" t="str">
            <v xml:space="preserve">SSN 000/26 sem DESONERAÇÃO em atualização </v>
          </cell>
          <cell r="C5" t="str">
            <v>SEM DESONERAÇÃO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view="pageBreakPreview" topLeftCell="A10" zoomScale="130" zoomScaleNormal="100" zoomScaleSheetLayoutView="130" workbookViewId="0">
      <selection activeCell="L17" sqref="L17"/>
    </sheetView>
  </sheetViews>
  <sheetFormatPr defaultRowHeight="14.25" x14ac:dyDescent="0.2"/>
  <cols>
    <col min="1" max="1" width="2.375" style="29" customWidth="1"/>
    <col min="2" max="9" width="9.375" style="29" customWidth="1"/>
    <col min="10" max="11" width="2.375" style="29" customWidth="1"/>
    <col min="12" max="12" width="11.375" style="29" bestFit="1" customWidth="1"/>
    <col min="13" max="16384" width="9" style="29"/>
  </cols>
  <sheetData>
    <row r="1" spans="1:10" ht="15" thickTop="1" x14ac:dyDescent="0.2">
      <c r="A1" s="30"/>
      <c r="B1" s="31"/>
      <c r="C1" s="31"/>
      <c r="D1" s="31"/>
      <c r="E1" s="31"/>
      <c r="F1" s="31"/>
      <c r="G1" s="31"/>
      <c r="H1" s="31"/>
      <c r="I1" s="31"/>
      <c r="J1" s="32"/>
    </row>
    <row r="2" spans="1:10" x14ac:dyDescent="0.2">
      <c r="A2" s="33"/>
      <c r="B2" s="7"/>
      <c r="C2" s="7"/>
      <c r="D2" s="7"/>
      <c r="E2" s="7"/>
      <c r="F2" s="7"/>
      <c r="G2" s="7"/>
      <c r="H2" s="7"/>
      <c r="I2" s="7"/>
      <c r="J2" s="34"/>
    </row>
    <row r="3" spans="1:10" x14ac:dyDescent="0.2">
      <c r="A3" s="33"/>
      <c r="B3" s="7"/>
      <c r="C3" s="7"/>
      <c r="D3" s="7"/>
      <c r="E3" s="7"/>
      <c r="F3" s="7"/>
      <c r="G3" s="7"/>
      <c r="H3" s="7"/>
      <c r="I3" s="7"/>
      <c r="J3" s="34"/>
    </row>
    <row r="4" spans="1:10" x14ac:dyDescent="0.2">
      <c r="A4" s="33"/>
      <c r="B4" s="7"/>
      <c r="C4" s="7"/>
      <c r="D4" s="7"/>
      <c r="E4" s="7"/>
      <c r="F4" s="7"/>
      <c r="G4" s="7"/>
      <c r="H4" s="7"/>
      <c r="I4" s="7"/>
      <c r="J4" s="34"/>
    </row>
    <row r="5" spans="1:10" x14ac:dyDescent="0.2">
      <c r="A5" s="33"/>
      <c r="B5" s="7"/>
      <c r="C5" s="7"/>
      <c r="D5" s="7"/>
      <c r="E5" s="7"/>
      <c r="F5" s="7"/>
      <c r="G5" s="7"/>
      <c r="H5" s="7"/>
      <c r="I5" s="7"/>
      <c r="J5" s="34"/>
    </row>
    <row r="6" spans="1:10" x14ac:dyDescent="0.2">
      <c r="A6" s="35"/>
      <c r="B6" s="7"/>
      <c r="C6" s="7"/>
      <c r="D6" s="7"/>
      <c r="E6" s="7"/>
      <c r="F6" s="7"/>
      <c r="G6" s="7"/>
      <c r="H6" s="7"/>
      <c r="I6" s="7"/>
      <c r="J6" s="36"/>
    </row>
    <row r="7" spans="1:10" x14ac:dyDescent="0.2">
      <c r="A7" s="37"/>
      <c r="B7" s="8"/>
      <c r="C7" s="8"/>
      <c r="D7" s="8"/>
      <c r="E7" s="8"/>
      <c r="F7" s="8"/>
      <c r="G7" s="8"/>
      <c r="H7" s="8"/>
      <c r="I7" s="8"/>
      <c r="J7" s="38"/>
    </row>
    <row r="8" spans="1:10" x14ac:dyDescent="0.2">
      <c r="A8" s="37"/>
      <c r="B8" s="8"/>
      <c r="C8" s="8"/>
      <c r="D8" s="8"/>
      <c r="E8" s="8"/>
      <c r="F8" s="8"/>
      <c r="G8" s="8"/>
      <c r="H8" s="8"/>
      <c r="I8" s="8"/>
      <c r="J8" s="38"/>
    </row>
    <row r="9" spans="1:10" x14ac:dyDescent="0.2">
      <c r="A9" s="37"/>
      <c r="B9" s="8"/>
      <c r="C9" s="8"/>
      <c r="D9" s="8"/>
      <c r="E9" s="8"/>
      <c r="F9" s="8"/>
      <c r="G9" s="8"/>
      <c r="H9" s="8"/>
      <c r="I9" s="8"/>
      <c r="J9" s="38"/>
    </row>
    <row r="10" spans="1:10" x14ac:dyDescent="0.2">
      <c r="A10" s="37"/>
      <c r="B10" s="8"/>
      <c r="C10" s="8"/>
      <c r="D10" s="8"/>
      <c r="E10" s="8"/>
      <c r="F10" s="8"/>
      <c r="G10" s="8"/>
      <c r="H10" s="8"/>
      <c r="I10" s="8"/>
      <c r="J10" s="38"/>
    </row>
    <row r="11" spans="1:10" x14ac:dyDescent="0.2">
      <c r="A11" s="37"/>
      <c r="B11" s="8"/>
      <c r="C11" s="8"/>
      <c r="D11" s="8"/>
      <c r="E11" s="8"/>
      <c r="F11" s="8"/>
      <c r="G11" s="8"/>
      <c r="H11" s="8"/>
      <c r="I11" s="8"/>
      <c r="J11" s="38"/>
    </row>
    <row r="12" spans="1:10" x14ac:dyDescent="0.2">
      <c r="A12" s="37"/>
      <c r="B12" s="8"/>
      <c r="C12" s="8"/>
      <c r="D12" s="8"/>
      <c r="E12" s="8"/>
      <c r="F12" s="8"/>
      <c r="G12" s="8"/>
      <c r="H12" s="8"/>
      <c r="I12" s="8"/>
      <c r="J12" s="38"/>
    </row>
    <row r="13" spans="1:10" x14ac:dyDescent="0.2">
      <c r="A13" s="37"/>
      <c r="B13" s="8"/>
      <c r="C13" s="8"/>
      <c r="D13" s="8"/>
      <c r="E13" s="8"/>
      <c r="F13" s="8"/>
      <c r="G13" s="8"/>
      <c r="H13" s="8"/>
      <c r="I13" s="8"/>
      <c r="J13" s="38"/>
    </row>
    <row r="14" spans="1:10" x14ac:dyDescent="0.2">
      <c r="A14" s="37"/>
      <c r="B14" s="8"/>
      <c r="C14" s="8"/>
      <c r="D14" s="8"/>
      <c r="E14" s="8"/>
      <c r="F14" s="8"/>
      <c r="G14" s="8"/>
      <c r="H14" s="8"/>
      <c r="I14" s="8"/>
      <c r="J14" s="38"/>
    </row>
    <row r="15" spans="1:10" ht="28.5" customHeight="1" x14ac:dyDescent="0.2">
      <c r="A15" s="115" t="s">
        <v>347</v>
      </c>
      <c r="B15" s="116"/>
      <c r="C15" s="116"/>
      <c r="D15" s="116"/>
      <c r="E15" s="116"/>
      <c r="F15" s="116"/>
      <c r="G15" s="116"/>
      <c r="H15" s="116"/>
      <c r="I15" s="116"/>
      <c r="J15" s="117"/>
    </row>
    <row r="16" spans="1:10" ht="9.9499999999999993" customHeight="1" x14ac:dyDescent="0.2">
      <c r="A16" s="39"/>
      <c r="B16" s="40"/>
      <c r="C16" s="40"/>
      <c r="D16" s="40"/>
      <c r="E16" s="40"/>
      <c r="F16" s="40"/>
      <c r="G16" s="40"/>
      <c r="H16" s="40"/>
      <c r="I16" s="40"/>
      <c r="J16" s="41"/>
    </row>
    <row r="17" spans="1:12" ht="15" customHeight="1" x14ac:dyDescent="0.2">
      <c r="A17" s="42"/>
      <c r="B17" s="43" t="s">
        <v>348</v>
      </c>
      <c r="C17" s="44" t="s">
        <v>337</v>
      </c>
      <c r="D17" s="44"/>
      <c r="E17" s="45"/>
      <c r="F17" s="45"/>
      <c r="G17" s="45"/>
      <c r="H17" s="45"/>
      <c r="I17" s="45"/>
      <c r="J17" s="46"/>
      <c r="K17" s="47"/>
    </row>
    <row r="18" spans="1:12" ht="15" customHeight="1" x14ac:dyDescent="0.2">
      <c r="A18" s="42"/>
      <c r="B18" s="43" t="s">
        <v>349</v>
      </c>
      <c r="C18" s="44" t="s">
        <v>338</v>
      </c>
      <c r="D18" s="44"/>
      <c r="E18" s="45"/>
      <c r="F18" s="45"/>
      <c r="G18" s="45"/>
      <c r="H18" s="45"/>
      <c r="I18" s="45"/>
      <c r="J18" s="46"/>
    </row>
    <row r="19" spans="1:12" ht="15" customHeight="1" x14ac:dyDescent="0.2">
      <c r="A19" s="42"/>
      <c r="B19" s="43" t="s">
        <v>350</v>
      </c>
      <c r="C19" s="44" t="s">
        <v>339</v>
      </c>
      <c r="D19" s="44"/>
      <c r="E19" s="45"/>
      <c r="F19" s="45"/>
      <c r="G19" s="45"/>
      <c r="H19" s="45"/>
      <c r="I19" s="45"/>
      <c r="J19" s="46"/>
    </row>
    <row r="20" spans="1:12" ht="15" customHeight="1" x14ac:dyDescent="0.2">
      <c r="A20" s="42"/>
      <c r="B20" s="43" t="s">
        <v>351</v>
      </c>
      <c r="C20" s="48" t="s">
        <v>342</v>
      </c>
      <c r="D20" s="48"/>
      <c r="E20" s="49"/>
      <c r="F20" s="49"/>
      <c r="G20" s="49"/>
      <c r="H20" s="49"/>
      <c r="I20" s="49"/>
      <c r="J20" s="50"/>
    </row>
    <row r="21" spans="1:12" ht="15" customHeight="1" x14ac:dyDescent="0.2">
      <c r="A21" s="51"/>
      <c r="B21" s="52" t="s">
        <v>352</v>
      </c>
      <c r="C21" s="53" t="s">
        <v>353</v>
      </c>
      <c r="D21" s="53"/>
      <c r="E21" s="54"/>
      <c r="F21" s="54"/>
      <c r="G21" s="54"/>
      <c r="H21" s="54"/>
      <c r="I21" s="54"/>
      <c r="J21" s="55"/>
    </row>
    <row r="22" spans="1:12" ht="15" customHeight="1" x14ac:dyDescent="0.2">
      <c r="A22" s="42"/>
      <c r="B22" s="43" t="s">
        <v>354</v>
      </c>
      <c r="C22" s="44" t="s">
        <v>355</v>
      </c>
      <c r="D22" s="44"/>
      <c r="E22" s="56"/>
      <c r="F22" s="56"/>
      <c r="G22" s="56"/>
      <c r="H22" s="56"/>
      <c r="I22" s="56"/>
      <c r="J22" s="57"/>
    </row>
    <row r="23" spans="1:12" ht="15" hidden="1" customHeight="1" x14ac:dyDescent="0.2">
      <c r="A23" s="42"/>
      <c r="B23" s="43" t="s">
        <v>356</v>
      </c>
      <c r="C23" s="118" t="s">
        <v>357</v>
      </c>
      <c r="D23" s="118"/>
      <c r="E23" s="118"/>
      <c r="F23" s="118"/>
      <c r="G23" s="118"/>
      <c r="H23" s="118"/>
      <c r="I23" s="118"/>
      <c r="J23" s="119"/>
    </row>
    <row r="24" spans="1:12" ht="15" customHeight="1" x14ac:dyDescent="0.2">
      <c r="A24" s="42"/>
      <c r="B24" s="43" t="s">
        <v>358</v>
      </c>
      <c r="C24" s="58">
        <v>46065</v>
      </c>
      <c r="D24" s="58"/>
      <c r="E24" s="56"/>
      <c r="F24" s="56"/>
      <c r="G24" s="56"/>
      <c r="H24" s="56"/>
      <c r="I24" s="56"/>
      <c r="J24" s="57"/>
    </row>
    <row r="25" spans="1:12" ht="15" customHeight="1" x14ac:dyDescent="0.2">
      <c r="A25" s="42"/>
      <c r="B25" s="43" t="s">
        <v>359</v>
      </c>
      <c r="C25" s="44" t="s">
        <v>360</v>
      </c>
      <c r="D25" s="44"/>
      <c r="E25" s="56"/>
      <c r="F25" s="59"/>
      <c r="G25" s="56"/>
      <c r="H25" s="56"/>
      <c r="I25" s="56"/>
      <c r="J25" s="57"/>
    </row>
    <row r="26" spans="1:12" ht="15" customHeight="1" x14ac:dyDescent="0.2">
      <c r="A26" s="60"/>
      <c r="B26" s="61"/>
      <c r="C26" s="62" t="s">
        <v>361</v>
      </c>
      <c r="D26" s="63"/>
      <c r="E26" s="64"/>
      <c r="F26" s="64"/>
      <c r="G26" s="64"/>
      <c r="H26" s="64"/>
      <c r="I26" s="64"/>
      <c r="J26" s="65"/>
    </row>
    <row r="27" spans="1:12" x14ac:dyDescent="0.2">
      <c r="A27" s="66"/>
      <c r="B27" s="9"/>
      <c r="C27" s="9"/>
      <c r="D27" s="9"/>
      <c r="E27" s="9"/>
      <c r="F27" s="9"/>
      <c r="G27" s="9"/>
      <c r="H27" s="9"/>
      <c r="I27" s="9"/>
      <c r="J27" s="67"/>
    </row>
    <row r="28" spans="1:12" ht="26.25" x14ac:dyDescent="0.4">
      <c r="A28" s="66"/>
      <c r="B28" s="120" t="s">
        <v>362</v>
      </c>
      <c r="C28" s="120"/>
      <c r="D28" s="120"/>
      <c r="E28" s="120"/>
      <c r="F28" s="120"/>
      <c r="G28" s="120"/>
      <c r="H28" s="120"/>
      <c r="I28" s="120"/>
      <c r="J28" s="68"/>
    </row>
    <row r="29" spans="1:12" ht="27" x14ac:dyDescent="0.35">
      <c r="A29" s="66"/>
      <c r="B29" s="121">
        <f>'[1]Resumo do Orçamento'!H26</f>
        <v>9976204.9399999995</v>
      </c>
      <c r="C29" s="122"/>
      <c r="D29" s="122"/>
      <c r="E29" s="122"/>
      <c r="F29" s="122"/>
      <c r="G29" s="122"/>
      <c r="H29" s="122"/>
      <c r="I29" s="123"/>
      <c r="J29" s="68"/>
      <c r="L29" s="69"/>
    </row>
    <row r="30" spans="1:12" x14ac:dyDescent="0.2">
      <c r="A30" s="66"/>
      <c r="B30" s="124" t="str">
        <f>VLOOKUP(C17,[2]lista!$B$2:$C$5,2,FALSE)</f>
        <v>SEM DESONERAÇÃO</v>
      </c>
      <c r="C30" s="125"/>
      <c r="D30" s="125"/>
      <c r="E30" s="125"/>
      <c r="F30" s="125"/>
      <c r="G30" s="125"/>
      <c r="H30" s="125"/>
      <c r="I30" s="126"/>
      <c r="J30" s="70"/>
    </row>
    <row r="31" spans="1:12" x14ac:dyDescent="0.2">
      <c r="A31" s="66"/>
      <c r="B31" s="127" t="s">
        <v>363</v>
      </c>
      <c r="C31" s="127"/>
      <c r="D31" s="127"/>
      <c r="E31" s="127"/>
      <c r="F31" s="127"/>
      <c r="G31" s="127"/>
      <c r="H31" s="127"/>
      <c r="I31" s="127"/>
      <c r="J31" s="70"/>
    </row>
    <row r="32" spans="1:12" ht="15" x14ac:dyDescent="0.25">
      <c r="A32" s="66"/>
      <c r="B32" s="99" t="str">
        <f>C19</f>
        <v xml:space="preserve">SEI  00112-00001346/2026-32 (GDF-Sistema Eletrônico de Informações) </v>
      </c>
      <c r="C32" s="100"/>
      <c r="D32" s="100"/>
      <c r="E32" s="100"/>
      <c r="F32" s="100"/>
      <c r="G32" s="100"/>
      <c r="H32" s="100"/>
      <c r="I32" s="101"/>
      <c r="J32" s="70"/>
    </row>
    <row r="33" spans="1:10" x14ac:dyDescent="0.2">
      <c r="A33" s="66"/>
      <c r="B33" s="102" t="str">
        <f>C20</f>
        <v>Implantação de vias pavimentadas em blocos de concreto intertravados</v>
      </c>
      <c r="C33" s="103"/>
      <c r="D33" s="103"/>
      <c r="E33" s="103"/>
      <c r="F33" s="103"/>
      <c r="G33" s="103"/>
      <c r="H33" s="103"/>
      <c r="I33" s="104"/>
      <c r="J33" s="70"/>
    </row>
    <row r="34" spans="1:10" x14ac:dyDescent="0.2">
      <c r="A34" s="66"/>
      <c r="B34" s="71"/>
      <c r="C34" s="71"/>
      <c r="D34" s="71"/>
      <c r="E34" s="72"/>
      <c r="F34" s="73"/>
      <c r="G34" s="74"/>
      <c r="H34" s="75"/>
      <c r="I34" s="76"/>
      <c r="J34" s="70"/>
    </row>
    <row r="35" spans="1:10" x14ac:dyDescent="0.2">
      <c r="A35" s="105" t="s">
        <v>364</v>
      </c>
      <c r="B35" s="106"/>
      <c r="C35" s="106"/>
      <c r="D35" s="106"/>
      <c r="E35" s="107"/>
      <c r="F35" s="108" t="s">
        <v>365</v>
      </c>
      <c r="G35" s="106"/>
      <c r="H35" s="106"/>
      <c r="I35" s="106"/>
      <c r="J35" s="109"/>
    </row>
    <row r="36" spans="1:10" x14ac:dyDescent="0.2">
      <c r="A36" s="110" t="s">
        <v>366</v>
      </c>
      <c r="B36" s="111"/>
      <c r="C36" s="111"/>
      <c r="D36" s="111"/>
      <c r="E36" s="112"/>
      <c r="F36" s="113" t="s">
        <v>367</v>
      </c>
      <c r="G36" s="111"/>
      <c r="H36" s="111"/>
      <c r="I36" s="111"/>
      <c r="J36" s="114"/>
    </row>
    <row r="37" spans="1:10" ht="15" customHeight="1" x14ac:dyDescent="0.2">
      <c r="A37" s="92"/>
      <c r="B37" s="93"/>
      <c r="C37" s="93"/>
      <c r="D37" s="93"/>
      <c r="E37" s="93"/>
      <c r="F37" s="94"/>
      <c r="G37" s="93"/>
      <c r="H37" s="93"/>
      <c r="I37" s="93"/>
      <c r="J37" s="95"/>
    </row>
    <row r="38" spans="1:10" ht="3.95" customHeight="1" x14ac:dyDescent="0.2">
      <c r="A38" s="77"/>
      <c r="B38" s="78"/>
      <c r="C38" s="78"/>
      <c r="D38" s="78"/>
      <c r="E38" s="78"/>
      <c r="F38" s="79"/>
      <c r="G38" s="79"/>
      <c r="H38" s="79"/>
      <c r="I38" s="79"/>
      <c r="J38" s="80"/>
    </row>
    <row r="39" spans="1:10" x14ac:dyDescent="0.2">
      <c r="A39" s="96" t="s">
        <v>368</v>
      </c>
      <c r="B39" s="97"/>
      <c r="C39" s="97"/>
      <c r="D39" s="97"/>
      <c r="E39" s="97"/>
      <c r="F39" s="97"/>
      <c r="G39" s="97"/>
      <c r="H39" s="97"/>
      <c r="I39" s="97"/>
      <c r="J39" s="98"/>
    </row>
    <row r="40" spans="1:10" x14ac:dyDescent="0.2">
      <c r="A40" s="89" t="s">
        <v>369</v>
      </c>
      <c r="B40" s="90"/>
      <c r="C40" s="90"/>
      <c r="D40" s="90"/>
      <c r="E40" s="90"/>
      <c r="F40" s="90"/>
      <c r="G40" s="90"/>
      <c r="H40" s="90"/>
      <c r="I40" s="90"/>
      <c r="J40" s="91"/>
    </row>
    <row r="41" spans="1:10" x14ac:dyDescent="0.2">
      <c r="A41" s="89" t="s">
        <v>336</v>
      </c>
      <c r="B41" s="90"/>
      <c r="C41" s="90"/>
      <c r="D41" s="90"/>
      <c r="E41" s="90"/>
      <c r="F41" s="90"/>
      <c r="G41" s="90"/>
      <c r="H41" s="90"/>
      <c r="I41" s="90"/>
      <c r="J41" s="91"/>
    </row>
    <row r="42" spans="1:10" x14ac:dyDescent="0.2">
      <c r="A42" s="89" t="s">
        <v>370</v>
      </c>
      <c r="B42" s="90"/>
      <c r="C42" s="90"/>
      <c r="D42" s="90"/>
      <c r="E42" s="90"/>
      <c r="F42" s="90"/>
      <c r="G42" s="90"/>
      <c r="H42" s="90"/>
      <c r="I42" s="90"/>
      <c r="J42" s="91"/>
    </row>
    <row r="43" spans="1:10" x14ac:dyDescent="0.2">
      <c r="A43" s="89" t="s">
        <v>371</v>
      </c>
      <c r="B43" s="90"/>
      <c r="C43" s="90"/>
      <c r="D43" s="90"/>
      <c r="E43" s="90"/>
      <c r="F43" s="90"/>
      <c r="G43" s="90"/>
      <c r="H43" s="90"/>
      <c r="I43" s="90"/>
      <c r="J43" s="91"/>
    </row>
    <row r="44" spans="1:10" x14ac:dyDescent="0.2">
      <c r="A44" s="89" t="s">
        <v>372</v>
      </c>
      <c r="B44" s="90"/>
      <c r="C44" s="90"/>
      <c r="D44" s="90"/>
      <c r="E44" s="90"/>
      <c r="F44" s="90"/>
      <c r="G44" s="90"/>
      <c r="H44" s="90"/>
      <c r="I44" s="90"/>
      <c r="J44" s="91"/>
    </row>
    <row r="45" spans="1:10" x14ac:dyDescent="0.2">
      <c r="A45" s="89" t="s">
        <v>368</v>
      </c>
      <c r="B45" s="90"/>
      <c r="C45" s="90"/>
      <c r="D45" s="90"/>
      <c r="E45" s="90"/>
      <c r="F45" s="90"/>
      <c r="G45" s="90"/>
      <c r="H45" s="90"/>
      <c r="I45" s="90"/>
      <c r="J45" s="91"/>
    </row>
    <row r="46" spans="1:10" ht="15" thickBot="1" x14ac:dyDescent="0.25">
      <c r="A46" s="81"/>
      <c r="B46" s="82"/>
      <c r="C46" s="82"/>
      <c r="D46" s="82"/>
      <c r="E46" s="83"/>
      <c r="F46" s="82"/>
      <c r="G46" s="82"/>
      <c r="H46" s="82"/>
      <c r="I46" s="82"/>
      <c r="J46" s="84"/>
    </row>
    <row r="47" spans="1:10" ht="15" thickTop="1" x14ac:dyDescent="0.2">
      <c r="A47" s="85"/>
      <c r="B47" s="85"/>
      <c r="C47" s="85"/>
      <c r="D47" s="85"/>
      <c r="E47" s="86"/>
      <c r="F47" s="85"/>
      <c r="G47" s="85"/>
      <c r="H47" s="85"/>
      <c r="I47" s="85"/>
      <c r="J47" s="85"/>
    </row>
    <row r="48" spans="1:10" x14ac:dyDescent="0.2">
      <c r="B48" s="87"/>
      <c r="E48" s="88"/>
    </row>
  </sheetData>
  <mergeCells count="21">
    <mergeCell ref="B31:I31"/>
    <mergeCell ref="A15:J15"/>
    <mergeCell ref="C23:J23"/>
    <mergeCell ref="B28:I28"/>
    <mergeCell ref="B29:I29"/>
    <mergeCell ref="B30:I30"/>
    <mergeCell ref="B32:I32"/>
    <mergeCell ref="B33:I33"/>
    <mergeCell ref="A35:E35"/>
    <mergeCell ref="F35:J35"/>
    <mergeCell ref="A36:E36"/>
    <mergeCell ref="F36:J36"/>
    <mergeCell ref="A43:J43"/>
    <mergeCell ref="A44:J44"/>
    <mergeCell ref="A45:J45"/>
    <mergeCell ref="A37:E37"/>
    <mergeCell ref="F37:J37"/>
    <mergeCell ref="A39:J39"/>
    <mergeCell ref="A40:J40"/>
    <mergeCell ref="A41:J41"/>
    <mergeCell ref="A42:J42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5"/>
  <sheetViews>
    <sheetView showWhiteSpace="0" view="pageBreakPreview" zoomScaleNormal="100" zoomScaleSheetLayoutView="100" workbookViewId="0">
      <selection activeCell="L141" sqref="L141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  <col min="12" max="12" width="14.375" bestFit="1" customWidth="1"/>
  </cols>
  <sheetData>
    <row r="1" spans="1:12" ht="15" x14ac:dyDescent="0.2">
      <c r="A1" s="1"/>
      <c r="B1" s="1"/>
      <c r="C1" s="1"/>
      <c r="D1" s="1" t="s">
        <v>0</v>
      </c>
      <c r="E1" s="128" t="s">
        <v>1</v>
      </c>
      <c r="F1" s="128"/>
      <c r="G1" s="128" t="s">
        <v>2</v>
      </c>
      <c r="H1" s="128"/>
      <c r="I1" s="128" t="s">
        <v>3</v>
      </c>
      <c r="J1" s="128"/>
    </row>
    <row r="2" spans="1:12" ht="125.1" customHeight="1" x14ac:dyDescent="0.2">
      <c r="A2" s="5"/>
      <c r="B2" s="5"/>
      <c r="C2" s="5"/>
      <c r="D2" s="5" t="s">
        <v>341</v>
      </c>
      <c r="E2" s="129" t="s">
        <v>4</v>
      </c>
      <c r="F2" s="129"/>
      <c r="G2" s="130" t="s">
        <v>5</v>
      </c>
      <c r="H2" s="130"/>
      <c r="I2" s="129" t="s">
        <v>6</v>
      </c>
      <c r="J2" s="129"/>
    </row>
    <row r="3" spans="1:12" ht="15" x14ac:dyDescent="0.25">
      <c r="A3" s="136" t="s">
        <v>7</v>
      </c>
      <c r="B3" s="135"/>
      <c r="C3" s="135"/>
      <c r="D3" s="135"/>
      <c r="E3" s="135"/>
      <c r="F3" s="135"/>
      <c r="G3" s="135"/>
      <c r="H3" s="135"/>
      <c r="I3" s="135"/>
      <c r="J3" s="135"/>
      <c r="L3" s="29"/>
    </row>
    <row r="4" spans="1:12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L4" s="29"/>
    </row>
    <row r="5" spans="1:12" ht="24" customHeight="1" x14ac:dyDescent="0.2">
      <c r="A5" s="10" t="s">
        <v>18</v>
      </c>
      <c r="B5" s="10" t="s">
        <v>19</v>
      </c>
      <c r="C5" s="10"/>
      <c r="D5" s="10" t="s">
        <v>20</v>
      </c>
      <c r="E5" s="11"/>
      <c r="F5" s="12">
        <v>1</v>
      </c>
      <c r="G5" s="12" t="s">
        <v>21</v>
      </c>
      <c r="H5" s="13">
        <v>37731.660000000003</v>
      </c>
      <c r="I5" s="13">
        <v>37731.660000000003</v>
      </c>
      <c r="J5" s="14">
        <v>3.7821656859426947E-3</v>
      </c>
      <c r="L5" s="29"/>
    </row>
    <row r="6" spans="1:12" ht="24" customHeight="1" x14ac:dyDescent="0.2">
      <c r="A6" s="15" t="s">
        <v>22</v>
      </c>
      <c r="B6" s="15" t="s">
        <v>23</v>
      </c>
      <c r="C6" s="15" t="s">
        <v>24</v>
      </c>
      <c r="D6" s="15" t="s">
        <v>25</v>
      </c>
      <c r="E6" s="16" t="s">
        <v>26</v>
      </c>
      <c r="F6" s="17">
        <v>15</v>
      </c>
      <c r="G6" s="18">
        <v>306.74</v>
      </c>
      <c r="H6" s="18">
        <v>371.83</v>
      </c>
      <c r="I6" s="18">
        <v>5577.45</v>
      </c>
      <c r="J6" s="19">
        <v>5.590753230857344E-4</v>
      </c>
      <c r="L6" s="29"/>
    </row>
    <row r="7" spans="1:12" ht="24" customHeight="1" x14ac:dyDescent="0.2">
      <c r="A7" s="15" t="s">
        <v>27</v>
      </c>
      <c r="B7" s="15" t="s">
        <v>28</v>
      </c>
      <c r="C7" s="15" t="s">
        <v>24</v>
      </c>
      <c r="D7" s="15" t="s">
        <v>29</v>
      </c>
      <c r="E7" s="16" t="s">
        <v>26</v>
      </c>
      <c r="F7" s="17">
        <v>15</v>
      </c>
      <c r="G7" s="18">
        <v>149.22</v>
      </c>
      <c r="H7" s="18">
        <v>180.88</v>
      </c>
      <c r="I7" s="18">
        <v>2713.2</v>
      </c>
      <c r="J7" s="19">
        <v>2.7196714745918198E-4</v>
      </c>
      <c r="L7" s="29"/>
    </row>
    <row r="8" spans="1:12" ht="26.1" customHeight="1" x14ac:dyDescent="0.2">
      <c r="A8" s="15" t="s">
        <v>30</v>
      </c>
      <c r="B8" s="15" t="s">
        <v>31</v>
      </c>
      <c r="C8" s="15" t="s">
        <v>24</v>
      </c>
      <c r="D8" s="15" t="s">
        <v>32</v>
      </c>
      <c r="E8" s="16" t="s">
        <v>26</v>
      </c>
      <c r="F8" s="17">
        <v>15</v>
      </c>
      <c r="G8" s="18">
        <v>102.8</v>
      </c>
      <c r="H8" s="18">
        <v>124.61</v>
      </c>
      <c r="I8" s="18">
        <v>1869.15</v>
      </c>
      <c r="J8" s="19">
        <v>1.8736082621013196E-4</v>
      </c>
      <c r="L8" s="29"/>
    </row>
    <row r="9" spans="1:12" ht="26.1" customHeight="1" x14ac:dyDescent="0.2">
      <c r="A9" s="15" t="s">
        <v>33</v>
      </c>
      <c r="B9" s="15" t="s">
        <v>34</v>
      </c>
      <c r="C9" s="15" t="s">
        <v>24</v>
      </c>
      <c r="D9" s="15" t="s">
        <v>35</v>
      </c>
      <c r="E9" s="16" t="s">
        <v>26</v>
      </c>
      <c r="F9" s="17">
        <v>12</v>
      </c>
      <c r="G9" s="18">
        <v>638.36</v>
      </c>
      <c r="H9" s="18">
        <v>773.81</v>
      </c>
      <c r="I9" s="18">
        <v>9285.7199999999993</v>
      </c>
      <c r="J9" s="19">
        <v>9.3078681280579225E-4</v>
      </c>
      <c r="L9" s="29"/>
    </row>
    <row r="10" spans="1:12" ht="39" customHeight="1" x14ac:dyDescent="0.2">
      <c r="A10" s="15" t="s">
        <v>36</v>
      </c>
      <c r="B10" s="15" t="s">
        <v>37</v>
      </c>
      <c r="C10" s="15" t="s">
        <v>24</v>
      </c>
      <c r="D10" s="15" t="s">
        <v>38</v>
      </c>
      <c r="E10" s="16" t="s">
        <v>26</v>
      </c>
      <c r="F10" s="17">
        <v>6</v>
      </c>
      <c r="G10" s="18">
        <v>892.05</v>
      </c>
      <c r="H10" s="18">
        <v>1081.3399999999999</v>
      </c>
      <c r="I10" s="18">
        <v>6488.04</v>
      </c>
      <c r="J10" s="19">
        <v>6.5035151533284364E-4</v>
      </c>
      <c r="L10" s="29"/>
    </row>
    <row r="11" spans="1:12" ht="26.1" customHeight="1" x14ac:dyDescent="0.2">
      <c r="A11" s="15" t="s">
        <v>39</v>
      </c>
      <c r="B11" s="15" t="s">
        <v>40</v>
      </c>
      <c r="C11" s="15" t="s">
        <v>24</v>
      </c>
      <c r="D11" s="15" t="s">
        <v>41</v>
      </c>
      <c r="E11" s="16" t="s">
        <v>26</v>
      </c>
      <c r="F11" s="17">
        <v>15</v>
      </c>
      <c r="G11" s="18">
        <v>96.16</v>
      </c>
      <c r="H11" s="18">
        <v>116.56</v>
      </c>
      <c r="I11" s="18">
        <v>1748.4</v>
      </c>
      <c r="J11" s="19">
        <v>1.7525702514286962E-4</v>
      </c>
      <c r="L11" s="29"/>
    </row>
    <row r="12" spans="1:12" ht="65.099999999999994" customHeight="1" x14ac:dyDescent="0.2">
      <c r="A12" s="15" t="s">
        <v>42</v>
      </c>
      <c r="B12" s="15" t="s">
        <v>43</v>
      </c>
      <c r="C12" s="15" t="s">
        <v>24</v>
      </c>
      <c r="D12" s="15" t="s">
        <v>44</v>
      </c>
      <c r="E12" s="16" t="s">
        <v>26</v>
      </c>
      <c r="F12" s="17">
        <v>5</v>
      </c>
      <c r="G12" s="18">
        <v>1658.1</v>
      </c>
      <c r="H12" s="18">
        <v>2009.94</v>
      </c>
      <c r="I12" s="18">
        <v>10049.700000000001</v>
      </c>
      <c r="J12" s="19">
        <v>1.0073670359061408E-3</v>
      </c>
      <c r="L12" s="29"/>
    </row>
    <row r="13" spans="1:12" ht="24" customHeight="1" x14ac:dyDescent="0.2">
      <c r="A13" s="10" t="s">
        <v>45</v>
      </c>
      <c r="B13" s="10" t="s">
        <v>19</v>
      </c>
      <c r="C13" s="10"/>
      <c r="D13" s="10" t="s">
        <v>46</v>
      </c>
      <c r="E13" s="11"/>
      <c r="F13" s="12">
        <v>1</v>
      </c>
      <c r="G13" s="12" t="s">
        <v>21</v>
      </c>
      <c r="H13" s="13">
        <v>48267.92</v>
      </c>
      <c r="I13" s="13">
        <v>48267.92</v>
      </c>
      <c r="J13" s="14">
        <v>4.8383047752425185E-3</v>
      </c>
      <c r="L13" s="29"/>
    </row>
    <row r="14" spans="1:12" ht="24" customHeight="1" x14ac:dyDescent="0.2">
      <c r="A14" s="15" t="s">
        <v>47</v>
      </c>
      <c r="B14" s="15" t="s">
        <v>48</v>
      </c>
      <c r="C14" s="15" t="s">
        <v>49</v>
      </c>
      <c r="D14" s="15" t="s">
        <v>50</v>
      </c>
      <c r="E14" s="16" t="s">
        <v>51</v>
      </c>
      <c r="F14" s="17">
        <v>34099</v>
      </c>
      <c r="G14" s="18">
        <v>0.7</v>
      </c>
      <c r="H14" s="18">
        <v>0.84</v>
      </c>
      <c r="I14" s="18">
        <v>28643.16</v>
      </c>
      <c r="J14" s="19">
        <v>2.8711479136875068E-3</v>
      </c>
      <c r="L14" s="29"/>
    </row>
    <row r="15" spans="1:12" ht="26.1" customHeight="1" x14ac:dyDescent="0.2">
      <c r="A15" s="15" t="s">
        <v>52</v>
      </c>
      <c r="B15" s="15" t="s">
        <v>53</v>
      </c>
      <c r="C15" s="15" t="s">
        <v>54</v>
      </c>
      <c r="D15" s="15" t="s">
        <v>55</v>
      </c>
      <c r="E15" s="16" t="s">
        <v>56</v>
      </c>
      <c r="F15" s="17">
        <v>6100</v>
      </c>
      <c r="G15" s="18">
        <v>1.25</v>
      </c>
      <c r="H15" s="18">
        <v>1.51</v>
      </c>
      <c r="I15" s="18">
        <v>9211</v>
      </c>
      <c r="J15" s="19">
        <v>9.2329699072922218E-4</v>
      </c>
      <c r="L15" s="29"/>
    </row>
    <row r="16" spans="1:12" ht="26.1" customHeight="1" x14ac:dyDescent="0.2">
      <c r="A16" s="15" t="s">
        <v>57</v>
      </c>
      <c r="B16" s="15" t="s">
        <v>58</v>
      </c>
      <c r="C16" s="15" t="s">
        <v>49</v>
      </c>
      <c r="D16" s="15" t="s">
        <v>59</v>
      </c>
      <c r="E16" s="16" t="s">
        <v>56</v>
      </c>
      <c r="F16" s="17">
        <v>6100</v>
      </c>
      <c r="G16" s="18">
        <v>0.78</v>
      </c>
      <c r="H16" s="18">
        <v>0.94</v>
      </c>
      <c r="I16" s="18">
        <v>5734</v>
      </c>
      <c r="J16" s="19">
        <v>5.7476766310295949E-4</v>
      </c>
      <c r="L16" s="29"/>
    </row>
    <row r="17" spans="1:12" s="26" customFormat="1" ht="26.1" customHeight="1" x14ac:dyDescent="0.2">
      <c r="A17" s="15" t="s">
        <v>343</v>
      </c>
      <c r="B17" s="15" t="s">
        <v>344</v>
      </c>
      <c r="C17" s="15" t="s">
        <v>54</v>
      </c>
      <c r="D17" s="15" t="s">
        <v>345</v>
      </c>
      <c r="E17" s="16" t="s">
        <v>346</v>
      </c>
      <c r="F17" s="17">
        <v>31</v>
      </c>
      <c r="G17" s="18">
        <v>124.54</v>
      </c>
      <c r="H17" s="18">
        <v>150.96</v>
      </c>
      <c r="I17" s="18">
        <v>4679.76</v>
      </c>
      <c r="J17" s="19">
        <v>4.6909220772282971E-4</v>
      </c>
      <c r="L17" s="29"/>
    </row>
    <row r="18" spans="1:12" ht="24" customHeight="1" x14ac:dyDescent="0.2">
      <c r="A18" s="10" t="s">
        <v>60</v>
      </c>
      <c r="B18" s="10" t="s">
        <v>19</v>
      </c>
      <c r="C18" s="10"/>
      <c r="D18" s="10" t="s">
        <v>61</v>
      </c>
      <c r="E18" s="11"/>
      <c r="F18" s="12">
        <v>1</v>
      </c>
      <c r="G18" s="12" t="s">
        <v>21</v>
      </c>
      <c r="H18" s="13">
        <v>6649</v>
      </c>
      <c r="I18" s="13">
        <v>6649</v>
      </c>
      <c r="J18" s="14">
        <v>6.6648590721513383E-4</v>
      </c>
      <c r="L18" s="29"/>
    </row>
    <row r="19" spans="1:12" ht="24" customHeight="1" x14ac:dyDescent="0.2">
      <c r="A19" s="15" t="s">
        <v>62</v>
      </c>
      <c r="B19" s="15" t="s">
        <v>63</v>
      </c>
      <c r="C19" s="15" t="s">
        <v>64</v>
      </c>
      <c r="D19" s="15" t="s">
        <v>65</v>
      </c>
      <c r="E19" s="16" t="s">
        <v>56</v>
      </c>
      <c r="F19" s="17">
        <v>6100</v>
      </c>
      <c r="G19" s="18">
        <v>0.9</v>
      </c>
      <c r="H19" s="18">
        <v>1.0900000000000001</v>
      </c>
      <c r="I19" s="18">
        <v>6649</v>
      </c>
      <c r="J19" s="19">
        <v>6.6648590721513383E-4</v>
      </c>
      <c r="L19" s="29"/>
    </row>
    <row r="20" spans="1:12" ht="24" customHeight="1" x14ac:dyDescent="0.2">
      <c r="A20" s="10" t="s">
        <v>66</v>
      </c>
      <c r="B20" s="10" t="s">
        <v>19</v>
      </c>
      <c r="C20" s="10"/>
      <c r="D20" s="10" t="s">
        <v>67</v>
      </c>
      <c r="E20" s="11"/>
      <c r="F20" s="12">
        <v>1</v>
      </c>
      <c r="G20" s="12" t="s">
        <v>21</v>
      </c>
      <c r="H20" s="13">
        <v>40924.9</v>
      </c>
      <c r="I20" s="13">
        <v>40924.9</v>
      </c>
      <c r="J20" s="14">
        <v>4.1022513316571864E-3</v>
      </c>
      <c r="L20" s="29"/>
    </row>
    <row r="21" spans="1:12" ht="26.1" customHeight="1" x14ac:dyDescent="0.2">
      <c r="A21" s="15" t="s">
        <v>68</v>
      </c>
      <c r="B21" s="15" t="s">
        <v>69</v>
      </c>
      <c r="C21" s="15" t="s">
        <v>70</v>
      </c>
      <c r="D21" s="15" t="s">
        <v>71</v>
      </c>
      <c r="E21" s="16" t="s">
        <v>56</v>
      </c>
      <c r="F21" s="17">
        <v>610</v>
      </c>
      <c r="G21" s="18">
        <v>13.44</v>
      </c>
      <c r="H21" s="18">
        <v>16.29</v>
      </c>
      <c r="I21" s="18">
        <v>9936.9</v>
      </c>
      <c r="J21" s="19">
        <v>9.9606013105821376E-4</v>
      </c>
      <c r="L21" s="29"/>
    </row>
    <row r="22" spans="1:12" ht="26.1" customHeight="1" x14ac:dyDescent="0.2">
      <c r="A22" s="15" t="s">
        <v>72</v>
      </c>
      <c r="B22" s="15" t="s">
        <v>73</v>
      </c>
      <c r="C22" s="15" t="s">
        <v>70</v>
      </c>
      <c r="D22" s="15" t="s">
        <v>74</v>
      </c>
      <c r="E22" s="16" t="s">
        <v>51</v>
      </c>
      <c r="F22" s="17">
        <v>915</v>
      </c>
      <c r="G22" s="18">
        <v>7.53</v>
      </c>
      <c r="H22" s="18">
        <v>9.1199999999999992</v>
      </c>
      <c r="I22" s="18">
        <v>8344.7999999999993</v>
      </c>
      <c r="J22" s="19">
        <v>8.3647038630303033E-4</v>
      </c>
      <c r="L22" s="29"/>
    </row>
    <row r="23" spans="1:12" ht="26.1" customHeight="1" x14ac:dyDescent="0.2">
      <c r="A23" s="15" t="s">
        <v>75</v>
      </c>
      <c r="B23" s="15" t="s">
        <v>76</v>
      </c>
      <c r="C23" s="15" t="s">
        <v>70</v>
      </c>
      <c r="D23" s="15" t="s">
        <v>77</v>
      </c>
      <c r="E23" s="16" t="s">
        <v>78</v>
      </c>
      <c r="F23" s="17">
        <v>305</v>
      </c>
      <c r="G23" s="18">
        <v>61.25</v>
      </c>
      <c r="H23" s="18">
        <v>74.239999999999995</v>
      </c>
      <c r="I23" s="18">
        <v>22643.200000000001</v>
      </c>
      <c r="J23" s="19">
        <v>2.2697208142959421E-3</v>
      </c>
      <c r="L23" s="29"/>
    </row>
    <row r="24" spans="1:12" ht="24" customHeight="1" x14ac:dyDescent="0.2">
      <c r="A24" s="10" t="s">
        <v>79</v>
      </c>
      <c r="B24" s="10" t="s">
        <v>19</v>
      </c>
      <c r="C24" s="10"/>
      <c r="D24" s="10" t="s">
        <v>80</v>
      </c>
      <c r="E24" s="11"/>
      <c r="F24" s="12">
        <v>1</v>
      </c>
      <c r="G24" s="12" t="s">
        <v>21</v>
      </c>
      <c r="H24" s="13">
        <v>34976.050000000003</v>
      </c>
      <c r="I24" s="13">
        <v>34976.050000000003</v>
      </c>
      <c r="J24" s="14">
        <v>3.505947422928543E-3</v>
      </c>
      <c r="L24" s="29"/>
    </row>
    <row r="25" spans="1:12" ht="26.1" customHeight="1" x14ac:dyDescent="0.2">
      <c r="A25" s="15" t="s">
        <v>81</v>
      </c>
      <c r="B25" s="15" t="s">
        <v>82</v>
      </c>
      <c r="C25" s="15" t="s">
        <v>64</v>
      </c>
      <c r="D25" s="15" t="s">
        <v>83</v>
      </c>
      <c r="E25" s="16" t="s">
        <v>51</v>
      </c>
      <c r="F25" s="17">
        <v>610</v>
      </c>
      <c r="G25" s="18">
        <v>23.75</v>
      </c>
      <c r="H25" s="18">
        <v>28.78</v>
      </c>
      <c r="I25" s="18">
        <v>17555.8</v>
      </c>
      <c r="J25" s="19">
        <v>1.7597673770322526E-3</v>
      </c>
      <c r="L25" s="29"/>
    </row>
    <row r="26" spans="1:12" ht="26.1" customHeight="1" x14ac:dyDescent="0.2">
      <c r="A26" s="15" t="s">
        <v>84</v>
      </c>
      <c r="B26" s="15" t="s">
        <v>85</v>
      </c>
      <c r="C26" s="15" t="s">
        <v>54</v>
      </c>
      <c r="D26" s="15" t="s">
        <v>86</v>
      </c>
      <c r="E26" s="16" t="s">
        <v>87</v>
      </c>
      <c r="F26" s="17">
        <v>61</v>
      </c>
      <c r="G26" s="18">
        <v>50.43</v>
      </c>
      <c r="H26" s="18">
        <v>61.13</v>
      </c>
      <c r="I26" s="18">
        <v>3728.93</v>
      </c>
      <c r="J26" s="19">
        <v>3.7378241750514799E-4</v>
      </c>
      <c r="L26" s="29"/>
    </row>
    <row r="27" spans="1:12" ht="39" customHeight="1" x14ac:dyDescent="0.2">
      <c r="A27" s="15" t="s">
        <v>88</v>
      </c>
      <c r="B27" s="15" t="s">
        <v>89</v>
      </c>
      <c r="C27" s="15" t="s">
        <v>64</v>
      </c>
      <c r="D27" s="15" t="s">
        <v>90</v>
      </c>
      <c r="E27" s="16" t="s">
        <v>91</v>
      </c>
      <c r="F27" s="17">
        <v>8784</v>
      </c>
      <c r="G27" s="18">
        <v>1.26</v>
      </c>
      <c r="H27" s="18">
        <v>1.52</v>
      </c>
      <c r="I27" s="18">
        <v>13351.68</v>
      </c>
      <c r="J27" s="19">
        <v>1.3383526180848486E-3</v>
      </c>
      <c r="L27" s="29"/>
    </row>
    <row r="28" spans="1:12" ht="39" customHeight="1" x14ac:dyDescent="0.2">
      <c r="A28" s="15" t="s">
        <v>92</v>
      </c>
      <c r="B28" s="15" t="s">
        <v>93</v>
      </c>
      <c r="C28" s="15" t="s">
        <v>64</v>
      </c>
      <c r="D28" s="15" t="s">
        <v>94</v>
      </c>
      <c r="E28" s="16" t="s">
        <v>91</v>
      </c>
      <c r="F28" s="17">
        <v>585.6</v>
      </c>
      <c r="G28" s="18">
        <v>0.48</v>
      </c>
      <c r="H28" s="18">
        <v>0.57999999999999996</v>
      </c>
      <c r="I28" s="18">
        <v>339.64</v>
      </c>
      <c r="J28" s="19">
        <v>3.4045010306293887E-5</v>
      </c>
      <c r="L28" s="29"/>
    </row>
    <row r="29" spans="1:12" ht="24" customHeight="1" x14ac:dyDescent="0.2">
      <c r="A29" s="10" t="s">
        <v>95</v>
      </c>
      <c r="B29" s="10" t="s">
        <v>19</v>
      </c>
      <c r="C29" s="10"/>
      <c r="D29" s="10" t="s">
        <v>96</v>
      </c>
      <c r="E29" s="11"/>
      <c r="F29" s="12">
        <v>1</v>
      </c>
      <c r="G29" s="12" t="s">
        <v>21</v>
      </c>
      <c r="H29" s="13">
        <v>43863.839999999997</v>
      </c>
      <c r="I29" s="13">
        <v>43863.839999999997</v>
      </c>
      <c r="J29" s="14">
        <v>4.396846322204764E-3</v>
      </c>
      <c r="L29" s="29"/>
    </row>
    <row r="30" spans="1:12" ht="39" customHeight="1" x14ac:dyDescent="0.2">
      <c r="A30" s="15" t="s">
        <v>97</v>
      </c>
      <c r="B30" s="15" t="s">
        <v>98</v>
      </c>
      <c r="C30" s="15" t="s">
        <v>64</v>
      </c>
      <c r="D30" s="15" t="s">
        <v>99</v>
      </c>
      <c r="E30" s="16" t="s">
        <v>51</v>
      </c>
      <c r="F30" s="17">
        <v>3409.9</v>
      </c>
      <c r="G30" s="18">
        <v>0.67</v>
      </c>
      <c r="H30" s="18">
        <v>0.81</v>
      </c>
      <c r="I30" s="18">
        <v>2762.01</v>
      </c>
      <c r="J30" s="19">
        <v>2.7685978953034617E-4</v>
      </c>
      <c r="L30" s="29"/>
    </row>
    <row r="31" spans="1:12" ht="51.95" customHeight="1" x14ac:dyDescent="0.2">
      <c r="A31" s="15" t="s">
        <v>100</v>
      </c>
      <c r="B31" s="15" t="s">
        <v>101</v>
      </c>
      <c r="C31" s="15" t="s">
        <v>64</v>
      </c>
      <c r="D31" s="15" t="s">
        <v>102</v>
      </c>
      <c r="E31" s="16" t="s">
        <v>103</v>
      </c>
      <c r="F31" s="17">
        <v>511.49</v>
      </c>
      <c r="G31" s="18">
        <v>6.01</v>
      </c>
      <c r="H31" s="18">
        <v>7.28</v>
      </c>
      <c r="I31" s="18">
        <v>3723.64</v>
      </c>
      <c r="J31" s="19">
        <v>3.7325215574410606E-4</v>
      </c>
      <c r="L31" s="29"/>
    </row>
    <row r="32" spans="1:12" ht="39" customHeight="1" x14ac:dyDescent="0.2">
      <c r="A32" s="15" t="s">
        <v>104</v>
      </c>
      <c r="B32" s="15" t="s">
        <v>89</v>
      </c>
      <c r="C32" s="15" t="s">
        <v>64</v>
      </c>
      <c r="D32" s="15" t="s">
        <v>90</v>
      </c>
      <c r="E32" s="16" t="s">
        <v>91</v>
      </c>
      <c r="F32" s="17">
        <v>15344.7</v>
      </c>
      <c r="G32" s="18">
        <v>1.26</v>
      </c>
      <c r="H32" s="18">
        <v>1.52</v>
      </c>
      <c r="I32" s="18">
        <v>23323.94</v>
      </c>
      <c r="J32" s="19">
        <v>2.3379571831450368E-3</v>
      </c>
      <c r="L32" s="29"/>
    </row>
    <row r="33" spans="1:12" ht="39" customHeight="1" x14ac:dyDescent="0.2">
      <c r="A33" s="15" t="s">
        <v>105</v>
      </c>
      <c r="B33" s="15" t="s">
        <v>93</v>
      </c>
      <c r="C33" s="15" t="s">
        <v>64</v>
      </c>
      <c r="D33" s="15" t="s">
        <v>94</v>
      </c>
      <c r="E33" s="16" t="s">
        <v>91</v>
      </c>
      <c r="F33" s="17">
        <v>2301.71</v>
      </c>
      <c r="G33" s="18">
        <v>0.48</v>
      </c>
      <c r="H33" s="18">
        <v>0.57999999999999996</v>
      </c>
      <c r="I33" s="18">
        <v>1334.99</v>
      </c>
      <c r="J33" s="19">
        <v>1.338174193522532E-4</v>
      </c>
      <c r="L33" s="29"/>
    </row>
    <row r="34" spans="1:12" ht="39" customHeight="1" x14ac:dyDescent="0.2">
      <c r="A34" s="20" t="s">
        <v>106</v>
      </c>
      <c r="B34" s="20" t="s">
        <v>107</v>
      </c>
      <c r="C34" s="20" t="s">
        <v>54</v>
      </c>
      <c r="D34" s="20" t="s">
        <v>108</v>
      </c>
      <c r="E34" s="21" t="s">
        <v>103</v>
      </c>
      <c r="F34" s="22">
        <v>358.04</v>
      </c>
      <c r="G34" s="23">
        <v>17.13</v>
      </c>
      <c r="H34" s="23">
        <v>20.76</v>
      </c>
      <c r="I34" s="23">
        <v>7432.91</v>
      </c>
      <c r="J34" s="24">
        <v>7.4506388398231922E-4</v>
      </c>
      <c r="L34" s="29"/>
    </row>
    <row r="35" spans="1:12" ht="39" customHeight="1" x14ac:dyDescent="0.2">
      <c r="A35" s="20" t="s">
        <v>109</v>
      </c>
      <c r="B35" s="20" t="s">
        <v>110</v>
      </c>
      <c r="C35" s="20" t="s">
        <v>54</v>
      </c>
      <c r="D35" s="20" t="s">
        <v>111</v>
      </c>
      <c r="E35" s="21" t="s">
        <v>103</v>
      </c>
      <c r="F35" s="22">
        <v>153.44999999999999</v>
      </c>
      <c r="G35" s="23">
        <v>28.42</v>
      </c>
      <c r="H35" s="23">
        <v>34.450000000000003</v>
      </c>
      <c r="I35" s="23">
        <v>5286.35</v>
      </c>
      <c r="J35" s="24">
        <v>5.2989589045070282E-4</v>
      </c>
      <c r="L35" s="29"/>
    </row>
    <row r="36" spans="1:12" ht="24" customHeight="1" x14ac:dyDescent="0.2">
      <c r="A36" s="10" t="s">
        <v>112</v>
      </c>
      <c r="B36" s="10" t="s">
        <v>19</v>
      </c>
      <c r="C36" s="10"/>
      <c r="D36" s="10" t="s">
        <v>113</v>
      </c>
      <c r="E36" s="11"/>
      <c r="F36" s="12">
        <v>1</v>
      </c>
      <c r="G36" s="12" t="s">
        <v>21</v>
      </c>
      <c r="H36" s="13">
        <v>120369.47</v>
      </c>
      <c r="I36" s="13">
        <v>120369.47</v>
      </c>
      <c r="J36" s="14">
        <v>1.206565730394869E-2</v>
      </c>
      <c r="L36" s="29"/>
    </row>
    <row r="37" spans="1:12" ht="39" customHeight="1" x14ac:dyDescent="0.2">
      <c r="A37" s="15" t="s">
        <v>114</v>
      </c>
      <c r="B37" s="15" t="s">
        <v>115</v>
      </c>
      <c r="C37" s="15" t="s">
        <v>64</v>
      </c>
      <c r="D37" s="15" t="s">
        <v>116</v>
      </c>
      <c r="E37" s="16" t="s">
        <v>51</v>
      </c>
      <c r="F37" s="17">
        <v>34099</v>
      </c>
      <c r="G37" s="18">
        <v>2.92</v>
      </c>
      <c r="H37" s="18">
        <v>3.53</v>
      </c>
      <c r="I37" s="18">
        <v>120369.47</v>
      </c>
      <c r="J37" s="19">
        <v>1.206565730394869E-2</v>
      </c>
      <c r="L37" s="29"/>
    </row>
    <row r="38" spans="1:12" ht="24" customHeight="1" x14ac:dyDescent="0.2">
      <c r="A38" s="10" t="s">
        <v>117</v>
      </c>
      <c r="B38" s="10" t="s">
        <v>19</v>
      </c>
      <c r="C38" s="10"/>
      <c r="D38" s="10" t="s">
        <v>118</v>
      </c>
      <c r="E38" s="11"/>
      <c r="F38" s="12">
        <v>1</v>
      </c>
      <c r="G38" s="12" t="s">
        <v>21</v>
      </c>
      <c r="H38" s="13">
        <v>921067.1</v>
      </c>
      <c r="I38" s="13">
        <v>921067.1</v>
      </c>
      <c r="J38" s="14">
        <v>9.2326401225674898E-2</v>
      </c>
      <c r="L38" s="29"/>
    </row>
    <row r="39" spans="1:12" ht="65.099999999999994" customHeight="1" x14ac:dyDescent="0.2">
      <c r="A39" s="15" t="s">
        <v>119</v>
      </c>
      <c r="B39" s="15" t="s">
        <v>120</v>
      </c>
      <c r="C39" s="15" t="s">
        <v>64</v>
      </c>
      <c r="D39" s="15" t="s">
        <v>121</v>
      </c>
      <c r="E39" s="16" t="s">
        <v>87</v>
      </c>
      <c r="F39" s="17">
        <v>5114.8500000000004</v>
      </c>
      <c r="G39" s="18">
        <v>46.44</v>
      </c>
      <c r="H39" s="18">
        <v>56.29</v>
      </c>
      <c r="I39" s="18">
        <v>287914.90000000002</v>
      </c>
      <c r="J39" s="19">
        <v>2.8860162930854947E-2</v>
      </c>
      <c r="L39" s="29"/>
    </row>
    <row r="40" spans="1:12" ht="24" customHeight="1" x14ac:dyDescent="0.2">
      <c r="A40" s="10" t="s">
        <v>122</v>
      </c>
      <c r="B40" s="10" t="s">
        <v>19</v>
      </c>
      <c r="C40" s="10"/>
      <c r="D40" s="10" t="s">
        <v>123</v>
      </c>
      <c r="E40" s="11"/>
      <c r="F40" s="12">
        <v>1</v>
      </c>
      <c r="G40" s="12" t="s">
        <v>21</v>
      </c>
      <c r="H40" s="13">
        <v>162.71</v>
      </c>
      <c r="I40" s="13">
        <v>162.71</v>
      </c>
      <c r="J40" s="14">
        <v>1.6309809289062179E-5</v>
      </c>
      <c r="L40" s="29"/>
    </row>
    <row r="41" spans="1:12" ht="39" customHeight="1" x14ac:dyDescent="0.2">
      <c r="A41" s="15" t="s">
        <v>124</v>
      </c>
      <c r="B41" s="15" t="s">
        <v>89</v>
      </c>
      <c r="C41" s="15" t="s">
        <v>64</v>
      </c>
      <c r="D41" s="15" t="s">
        <v>90</v>
      </c>
      <c r="E41" s="16" t="s">
        <v>91</v>
      </c>
      <c r="F41" s="17">
        <v>104.4</v>
      </c>
      <c r="G41" s="18">
        <v>1.26</v>
      </c>
      <c r="H41" s="18">
        <v>1.52</v>
      </c>
      <c r="I41" s="18">
        <v>158.68</v>
      </c>
      <c r="J41" s="19">
        <v>1.5905848060895991E-5</v>
      </c>
      <c r="L41" s="29"/>
    </row>
    <row r="42" spans="1:12" ht="39" customHeight="1" x14ac:dyDescent="0.2">
      <c r="A42" s="15" t="s">
        <v>125</v>
      </c>
      <c r="B42" s="15" t="s">
        <v>93</v>
      </c>
      <c r="C42" s="15" t="s">
        <v>64</v>
      </c>
      <c r="D42" s="15" t="s">
        <v>94</v>
      </c>
      <c r="E42" s="16" t="s">
        <v>91</v>
      </c>
      <c r="F42" s="17">
        <v>6.96</v>
      </c>
      <c r="G42" s="18">
        <v>0.48</v>
      </c>
      <c r="H42" s="18">
        <v>0.57999999999999996</v>
      </c>
      <c r="I42" s="18">
        <v>4.03</v>
      </c>
      <c r="J42" s="19">
        <v>4.039612281661888E-7</v>
      </c>
      <c r="L42" s="29"/>
    </row>
    <row r="43" spans="1:12" ht="26.1" customHeight="1" x14ac:dyDescent="0.2">
      <c r="A43" s="10" t="s">
        <v>126</v>
      </c>
      <c r="B43" s="10" t="s">
        <v>19</v>
      </c>
      <c r="C43" s="10"/>
      <c r="D43" s="10" t="s">
        <v>127</v>
      </c>
      <c r="E43" s="11"/>
      <c r="F43" s="12">
        <v>1</v>
      </c>
      <c r="G43" s="12" t="s">
        <v>21</v>
      </c>
      <c r="H43" s="13">
        <v>632989.49</v>
      </c>
      <c r="I43" s="13">
        <v>632989.49</v>
      </c>
      <c r="J43" s="14">
        <v>6.3449928485530896E-2</v>
      </c>
      <c r="L43" s="29"/>
    </row>
    <row r="44" spans="1:12" ht="39" customHeight="1" x14ac:dyDescent="0.2">
      <c r="A44" s="15" t="s">
        <v>128</v>
      </c>
      <c r="B44" s="15" t="s">
        <v>129</v>
      </c>
      <c r="C44" s="15" t="s">
        <v>64</v>
      </c>
      <c r="D44" s="15" t="s">
        <v>130</v>
      </c>
      <c r="E44" s="16" t="s">
        <v>87</v>
      </c>
      <c r="F44" s="17">
        <v>6137.82</v>
      </c>
      <c r="G44" s="18">
        <v>2.36</v>
      </c>
      <c r="H44" s="18">
        <v>2.86</v>
      </c>
      <c r="I44" s="18">
        <v>17554.16</v>
      </c>
      <c r="J44" s="19">
        <v>1.7596029858624777E-3</v>
      </c>
      <c r="L44" s="29"/>
    </row>
    <row r="45" spans="1:12" ht="51.95" customHeight="1" x14ac:dyDescent="0.2">
      <c r="A45" s="15" t="s">
        <v>131</v>
      </c>
      <c r="B45" s="15" t="s">
        <v>132</v>
      </c>
      <c r="C45" s="15" t="s">
        <v>64</v>
      </c>
      <c r="D45" s="15" t="s">
        <v>133</v>
      </c>
      <c r="E45" s="16" t="s">
        <v>103</v>
      </c>
      <c r="F45" s="17">
        <v>11477.72</v>
      </c>
      <c r="G45" s="18">
        <v>5.66</v>
      </c>
      <c r="H45" s="18">
        <v>6.86</v>
      </c>
      <c r="I45" s="18">
        <v>78737.149999999994</v>
      </c>
      <c r="J45" s="19">
        <v>7.8924952397780232E-3</v>
      </c>
      <c r="L45" s="29"/>
    </row>
    <row r="46" spans="1:12" ht="39" customHeight="1" x14ac:dyDescent="0.2">
      <c r="A46" s="15" t="s">
        <v>134</v>
      </c>
      <c r="B46" s="15" t="s">
        <v>89</v>
      </c>
      <c r="C46" s="15" t="s">
        <v>64</v>
      </c>
      <c r="D46" s="15" t="s">
        <v>90</v>
      </c>
      <c r="E46" s="16" t="s">
        <v>91</v>
      </c>
      <c r="F46" s="17">
        <v>344331.6</v>
      </c>
      <c r="G46" s="18">
        <v>1.26</v>
      </c>
      <c r="H46" s="18">
        <v>1.52</v>
      </c>
      <c r="I46" s="18">
        <v>523384.03</v>
      </c>
      <c r="J46" s="19">
        <v>5.2463239593391914E-2</v>
      </c>
      <c r="L46" s="29"/>
    </row>
    <row r="47" spans="1:12" ht="39" customHeight="1" x14ac:dyDescent="0.2">
      <c r="A47" s="15" t="s">
        <v>135</v>
      </c>
      <c r="B47" s="15" t="s">
        <v>93</v>
      </c>
      <c r="C47" s="15" t="s">
        <v>64</v>
      </c>
      <c r="D47" s="15" t="s">
        <v>94</v>
      </c>
      <c r="E47" s="16" t="s">
        <v>91</v>
      </c>
      <c r="F47" s="17">
        <v>22955.439999999999</v>
      </c>
      <c r="G47" s="18">
        <v>0.48</v>
      </c>
      <c r="H47" s="18">
        <v>0.57999999999999996</v>
      </c>
      <c r="I47" s="18">
        <v>13314.15</v>
      </c>
      <c r="J47" s="19">
        <v>1.3345906664984772E-3</v>
      </c>
      <c r="L47" s="29"/>
    </row>
    <row r="48" spans="1:12" ht="24" customHeight="1" x14ac:dyDescent="0.2">
      <c r="A48" s="10" t="s">
        <v>136</v>
      </c>
      <c r="B48" s="10" t="s">
        <v>19</v>
      </c>
      <c r="C48" s="10"/>
      <c r="D48" s="10" t="s">
        <v>137</v>
      </c>
      <c r="E48" s="11"/>
      <c r="F48" s="12">
        <v>1</v>
      </c>
      <c r="G48" s="12" t="s">
        <v>21</v>
      </c>
      <c r="H48" s="13">
        <v>5363467.72</v>
      </c>
      <c r="I48" s="13">
        <v>5363467.72</v>
      </c>
      <c r="J48" s="14">
        <v>0.53762605642702443</v>
      </c>
      <c r="L48" s="29"/>
    </row>
    <row r="49" spans="1:12" ht="39" customHeight="1" x14ac:dyDescent="0.2">
      <c r="A49" s="15" t="s">
        <v>138</v>
      </c>
      <c r="B49" s="15" t="s">
        <v>139</v>
      </c>
      <c r="C49" s="15" t="s">
        <v>64</v>
      </c>
      <c r="D49" s="15" t="s">
        <v>140</v>
      </c>
      <c r="E49" s="16" t="s">
        <v>51</v>
      </c>
      <c r="F49" s="17">
        <v>34099</v>
      </c>
      <c r="G49" s="18">
        <v>116.94</v>
      </c>
      <c r="H49" s="18">
        <v>141.75</v>
      </c>
      <c r="I49" s="18">
        <v>4833533.25</v>
      </c>
      <c r="J49" s="19">
        <v>0.48450621043476677</v>
      </c>
      <c r="L49" s="29"/>
    </row>
    <row r="50" spans="1:12" ht="24" customHeight="1" x14ac:dyDescent="0.2">
      <c r="A50" s="10" t="s">
        <v>141</v>
      </c>
      <c r="B50" s="10" t="s">
        <v>19</v>
      </c>
      <c r="C50" s="10"/>
      <c r="D50" s="10" t="s">
        <v>142</v>
      </c>
      <c r="E50" s="11"/>
      <c r="F50" s="12">
        <v>1</v>
      </c>
      <c r="G50" s="12" t="s">
        <v>21</v>
      </c>
      <c r="H50" s="13">
        <v>356055.02</v>
      </c>
      <c r="I50" s="13">
        <v>356055.02</v>
      </c>
      <c r="J50" s="14">
        <v>3.5690427586584847E-2</v>
      </c>
      <c r="L50" s="29"/>
    </row>
    <row r="51" spans="1:12" ht="51.95" customHeight="1" x14ac:dyDescent="0.2">
      <c r="A51" s="15" t="s">
        <v>143</v>
      </c>
      <c r="B51" s="15" t="s">
        <v>132</v>
      </c>
      <c r="C51" s="15" t="s">
        <v>64</v>
      </c>
      <c r="D51" s="15" t="s">
        <v>133</v>
      </c>
      <c r="E51" s="16" t="s">
        <v>103</v>
      </c>
      <c r="F51" s="17">
        <v>6640.34</v>
      </c>
      <c r="G51" s="18">
        <v>5.66</v>
      </c>
      <c r="H51" s="18">
        <v>6.86</v>
      </c>
      <c r="I51" s="18">
        <v>45552.73</v>
      </c>
      <c r="J51" s="19">
        <v>4.5661381531322074E-3</v>
      </c>
      <c r="L51" s="29"/>
    </row>
    <row r="52" spans="1:12" ht="39" customHeight="1" x14ac:dyDescent="0.2">
      <c r="A52" s="15" t="s">
        <v>144</v>
      </c>
      <c r="B52" s="15" t="s">
        <v>89</v>
      </c>
      <c r="C52" s="15" t="s">
        <v>64</v>
      </c>
      <c r="D52" s="15" t="s">
        <v>90</v>
      </c>
      <c r="E52" s="16" t="s">
        <v>91</v>
      </c>
      <c r="F52" s="17">
        <v>199210.2</v>
      </c>
      <c r="G52" s="18">
        <v>1.26</v>
      </c>
      <c r="H52" s="18">
        <v>1.52</v>
      </c>
      <c r="I52" s="18">
        <v>302799.5</v>
      </c>
      <c r="J52" s="19">
        <v>3.0352173178190542E-2</v>
      </c>
      <c r="L52" s="29"/>
    </row>
    <row r="53" spans="1:12" ht="39" customHeight="1" x14ac:dyDescent="0.2">
      <c r="A53" s="15" t="s">
        <v>145</v>
      </c>
      <c r="B53" s="15" t="s">
        <v>93</v>
      </c>
      <c r="C53" s="15" t="s">
        <v>64</v>
      </c>
      <c r="D53" s="15" t="s">
        <v>94</v>
      </c>
      <c r="E53" s="16" t="s">
        <v>91</v>
      </c>
      <c r="F53" s="17">
        <v>13280.68</v>
      </c>
      <c r="G53" s="18">
        <v>0.48</v>
      </c>
      <c r="H53" s="18">
        <v>0.57999999999999996</v>
      </c>
      <c r="I53" s="18">
        <v>7702.79</v>
      </c>
      <c r="J53" s="19">
        <v>7.7211625526209368E-4</v>
      </c>
      <c r="L53" s="29"/>
    </row>
    <row r="54" spans="1:12" ht="24" customHeight="1" x14ac:dyDescent="0.2">
      <c r="A54" s="10" t="s">
        <v>146</v>
      </c>
      <c r="B54" s="10" t="s">
        <v>19</v>
      </c>
      <c r="C54" s="10"/>
      <c r="D54" s="10" t="s">
        <v>147</v>
      </c>
      <c r="E54" s="11"/>
      <c r="F54" s="12">
        <v>1</v>
      </c>
      <c r="G54" s="12" t="s">
        <v>21</v>
      </c>
      <c r="H54" s="13">
        <v>173879.45</v>
      </c>
      <c r="I54" s="13">
        <v>173879.45</v>
      </c>
      <c r="J54" s="14">
        <v>1.742941840567281E-2</v>
      </c>
      <c r="L54" s="29"/>
    </row>
    <row r="55" spans="1:12" ht="51.95" customHeight="1" x14ac:dyDescent="0.2">
      <c r="A55" s="15" t="s">
        <v>148</v>
      </c>
      <c r="B55" s="15" t="s">
        <v>132</v>
      </c>
      <c r="C55" s="15" t="s">
        <v>64</v>
      </c>
      <c r="D55" s="15" t="s">
        <v>133</v>
      </c>
      <c r="E55" s="16" t="s">
        <v>103</v>
      </c>
      <c r="F55" s="17">
        <v>3242.81</v>
      </c>
      <c r="G55" s="18">
        <v>5.66</v>
      </c>
      <c r="H55" s="18">
        <v>6.86</v>
      </c>
      <c r="I55" s="18">
        <v>22245.67</v>
      </c>
      <c r="J55" s="19">
        <v>2.2298729961736331E-3</v>
      </c>
      <c r="L55" s="29"/>
    </row>
    <row r="56" spans="1:12" ht="39" customHeight="1" x14ac:dyDescent="0.2">
      <c r="A56" s="15" t="s">
        <v>149</v>
      </c>
      <c r="B56" s="15" t="s">
        <v>89</v>
      </c>
      <c r="C56" s="15" t="s">
        <v>64</v>
      </c>
      <c r="D56" s="15" t="s">
        <v>90</v>
      </c>
      <c r="E56" s="16" t="s">
        <v>91</v>
      </c>
      <c r="F56" s="17">
        <v>97284.3</v>
      </c>
      <c r="G56" s="18">
        <v>1.26</v>
      </c>
      <c r="H56" s="18">
        <v>1.52</v>
      </c>
      <c r="I56" s="18">
        <v>147872.13</v>
      </c>
      <c r="J56" s="19">
        <v>1.4822483187679984E-2</v>
      </c>
      <c r="L56" s="29"/>
    </row>
    <row r="57" spans="1:12" ht="39" customHeight="1" x14ac:dyDescent="0.2">
      <c r="A57" s="15" t="s">
        <v>150</v>
      </c>
      <c r="B57" s="15" t="s">
        <v>93</v>
      </c>
      <c r="C57" s="15" t="s">
        <v>64</v>
      </c>
      <c r="D57" s="15" t="s">
        <v>94</v>
      </c>
      <c r="E57" s="16" t="s">
        <v>91</v>
      </c>
      <c r="F57" s="17">
        <v>6485.62</v>
      </c>
      <c r="G57" s="18">
        <v>0.48</v>
      </c>
      <c r="H57" s="18">
        <v>0.57999999999999996</v>
      </c>
      <c r="I57" s="18">
        <v>3761.65</v>
      </c>
      <c r="J57" s="19">
        <v>3.7706222181919209E-4</v>
      </c>
      <c r="L57" s="29"/>
    </row>
    <row r="58" spans="1:12" ht="24" customHeight="1" x14ac:dyDescent="0.2">
      <c r="A58" s="10" t="s">
        <v>151</v>
      </c>
      <c r="B58" s="10" t="s">
        <v>19</v>
      </c>
      <c r="C58" s="10"/>
      <c r="D58" s="10" t="s">
        <v>152</v>
      </c>
      <c r="E58" s="11"/>
      <c r="F58" s="12">
        <v>1</v>
      </c>
      <c r="G58" s="12" t="s">
        <v>21</v>
      </c>
      <c r="H58" s="13">
        <v>17341.490000000002</v>
      </c>
      <c r="I58" s="13">
        <v>17341.490000000002</v>
      </c>
      <c r="J58" s="14">
        <v>1.7382852602063727E-3</v>
      </c>
      <c r="L58" s="29"/>
    </row>
    <row r="59" spans="1:12" ht="51.95" customHeight="1" x14ac:dyDescent="0.2">
      <c r="A59" s="15" t="s">
        <v>153</v>
      </c>
      <c r="B59" s="15" t="s">
        <v>154</v>
      </c>
      <c r="C59" s="15" t="s">
        <v>64</v>
      </c>
      <c r="D59" s="15" t="s">
        <v>155</v>
      </c>
      <c r="E59" s="16" t="s">
        <v>56</v>
      </c>
      <c r="F59" s="17">
        <v>2033</v>
      </c>
      <c r="G59" s="18">
        <v>7.04</v>
      </c>
      <c r="H59" s="18">
        <v>8.5299999999999994</v>
      </c>
      <c r="I59" s="18">
        <v>17341.490000000002</v>
      </c>
      <c r="J59" s="19">
        <v>1.7382852602063727E-3</v>
      </c>
      <c r="L59" s="29"/>
    </row>
    <row r="60" spans="1:12" ht="24" customHeight="1" x14ac:dyDescent="0.2">
      <c r="A60" s="10" t="s">
        <v>156</v>
      </c>
      <c r="B60" s="10" t="s">
        <v>19</v>
      </c>
      <c r="C60" s="10"/>
      <c r="D60" s="10" t="s">
        <v>157</v>
      </c>
      <c r="E60" s="11"/>
      <c r="F60" s="12">
        <v>1</v>
      </c>
      <c r="G60" s="12" t="s">
        <v>21</v>
      </c>
      <c r="H60" s="13">
        <v>549734.44999999995</v>
      </c>
      <c r="I60" s="13">
        <v>549734.44999999995</v>
      </c>
      <c r="J60" s="14">
        <v>5.5104566646963851E-2</v>
      </c>
      <c r="L60" s="29"/>
    </row>
    <row r="61" spans="1:12" ht="24" customHeight="1" x14ac:dyDescent="0.2">
      <c r="A61" s="10" t="s">
        <v>158</v>
      </c>
      <c r="B61" s="10" t="s">
        <v>19</v>
      </c>
      <c r="C61" s="10"/>
      <c r="D61" s="10" t="s">
        <v>159</v>
      </c>
      <c r="E61" s="11"/>
      <c r="F61" s="12">
        <v>1</v>
      </c>
      <c r="G61" s="12" t="s">
        <v>21</v>
      </c>
      <c r="H61" s="13">
        <v>64904.03</v>
      </c>
      <c r="I61" s="13">
        <v>64904.03</v>
      </c>
      <c r="J61" s="14">
        <v>6.5058837895124472E-3</v>
      </c>
      <c r="L61" s="29"/>
    </row>
    <row r="62" spans="1:12" ht="26.1" customHeight="1" x14ac:dyDescent="0.2">
      <c r="A62" s="20" t="s">
        <v>160</v>
      </c>
      <c r="B62" s="20" t="s">
        <v>161</v>
      </c>
      <c r="C62" s="20" t="s">
        <v>64</v>
      </c>
      <c r="D62" s="20" t="s">
        <v>162</v>
      </c>
      <c r="E62" s="21" t="s">
        <v>87</v>
      </c>
      <c r="F62" s="22">
        <v>340.99</v>
      </c>
      <c r="G62" s="23">
        <v>38.76</v>
      </c>
      <c r="H62" s="23">
        <v>46.98</v>
      </c>
      <c r="I62" s="23">
        <v>16019.71</v>
      </c>
      <c r="J62" s="24">
        <v>1.6057919916789519E-3</v>
      </c>
      <c r="L62" s="29"/>
    </row>
    <row r="63" spans="1:12" ht="26.1" customHeight="1" x14ac:dyDescent="0.2">
      <c r="A63" s="15" t="s">
        <v>163</v>
      </c>
      <c r="B63" s="15" t="s">
        <v>164</v>
      </c>
      <c r="C63" s="15" t="s">
        <v>54</v>
      </c>
      <c r="D63" s="15" t="s">
        <v>165</v>
      </c>
      <c r="E63" s="16" t="s">
        <v>87</v>
      </c>
      <c r="F63" s="17">
        <v>340.99</v>
      </c>
      <c r="G63" s="18">
        <v>118.27</v>
      </c>
      <c r="H63" s="18">
        <v>143.36000000000001</v>
      </c>
      <c r="I63" s="18">
        <v>48884.32</v>
      </c>
      <c r="J63" s="19">
        <v>4.900091797833496E-3</v>
      </c>
      <c r="L63" s="29"/>
    </row>
    <row r="64" spans="1:12" ht="24" customHeight="1" x14ac:dyDescent="0.2">
      <c r="A64" s="10" t="s">
        <v>166</v>
      </c>
      <c r="B64" s="10" t="s">
        <v>19</v>
      </c>
      <c r="C64" s="10"/>
      <c r="D64" s="10" t="s">
        <v>167</v>
      </c>
      <c r="E64" s="11"/>
      <c r="F64" s="12">
        <v>1</v>
      </c>
      <c r="G64" s="12" t="s">
        <v>21</v>
      </c>
      <c r="H64" s="13">
        <v>126063.99</v>
      </c>
      <c r="I64" s="13">
        <v>126063.99</v>
      </c>
      <c r="J64" s="14">
        <v>1.2636467550354875E-2</v>
      </c>
      <c r="L64" s="29"/>
    </row>
    <row r="65" spans="1:12" ht="26.1" customHeight="1" x14ac:dyDescent="0.2">
      <c r="A65" s="20" t="s">
        <v>168</v>
      </c>
      <c r="B65" s="20" t="s">
        <v>169</v>
      </c>
      <c r="C65" s="20" t="s">
        <v>64</v>
      </c>
      <c r="D65" s="20" t="s">
        <v>170</v>
      </c>
      <c r="E65" s="21" t="s">
        <v>87</v>
      </c>
      <c r="F65" s="22">
        <v>340.99</v>
      </c>
      <c r="G65" s="23">
        <v>186.72</v>
      </c>
      <c r="H65" s="23">
        <v>226.34</v>
      </c>
      <c r="I65" s="23">
        <v>77179.67</v>
      </c>
      <c r="J65" s="24">
        <v>7.7363757525213787E-3</v>
      </c>
      <c r="L65" s="29"/>
    </row>
    <row r="66" spans="1:12" ht="26.1" customHeight="1" x14ac:dyDescent="0.2">
      <c r="A66" s="15" t="s">
        <v>171</v>
      </c>
      <c r="B66" s="15" t="s">
        <v>164</v>
      </c>
      <c r="C66" s="15" t="s">
        <v>54</v>
      </c>
      <c r="D66" s="15" t="s">
        <v>165</v>
      </c>
      <c r="E66" s="16" t="s">
        <v>87</v>
      </c>
      <c r="F66" s="17">
        <v>340.99</v>
      </c>
      <c r="G66" s="18">
        <v>118.27</v>
      </c>
      <c r="H66" s="18">
        <v>143.36000000000001</v>
      </c>
      <c r="I66" s="18">
        <v>48884.32</v>
      </c>
      <c r="J66" s="19">
        <v>4.900091797833496E-3</v>
      </c>
      <c r="L66" s="29"/>
    </row>
    <row r="67" spans="1:12" ht="24" customHeight="1" x14ac:dyDescent="0.2">
      <c r="A67" s="10" t="s">
        <v>172</v>
      </c>
      <c r="B67" s="10" t="s">
        <v>19</v>
      </c>
      <c r="C67" s="10"/>
      <c r="D67" s="10" t="s">
        <v>173</v>
      </c>
      <c r="E67" s="11"/>
      <c r="F67" s="12">
        <v>1</v>
      </c>
      <c r="G67" s="12" t="s">
        <v>21</v>
      </c>
      <c r="H67" s="13">
        <v>290417.77</v>
      </c>
      <c r="I67" s="13">
        <v>290417.77</v>
      </c>
      <c r="J67" s="14">
        <v>2.9111046910790507E-2</v>
      </c>
      <c r="L67" s="29"/>
    </row>
    <row r="68" spans="1:12" ht="51.95" customHeight="1" x14ac:dyDescent="0.2">
      <c r="A68" s="15" t="s">
        <v>174</v>
      </c>
      <c r="B68" s="15" t="s">
        <v>175</v>
      </c>
      <c r="C68" s="15" t="s">
        <v>54</v>
      </c>
      <c r="D68" s="15" t="s">
        <v>176</v>
      </c>
      <c r="E68" s="16" t="s">
        <v>87</v>
      </c>
      <c r="F68" s="17">
        <v>340.99</v>
      </c>
      <c r="G68" s="18">
        <v>702.6</v>
      </c>
      <c r="H68" s="18">
        <v>851.69</v>
      </c>
      <c r="I68" s="18">
        <v>290417.77</v>
      </c>
      <c r="J68" s="19">
        <v>2.9111046910790507E-2</v>
      </c>
      <c r="L68" s="29"/>
    </row>
    <row r="69" spans="1:12" ht="24" customHeight="1" x14ac:dyDescent="0.2">
      <c r="A69" s="10" t="s">
        <v>177</v>
      </c>
      <c r="B69" s="10" t="s">
        <v>19</v>
      </c>
      <c r="C69" s="10"/>
      <c r="D69" s="10" t="s">
        <v>178</v>
      </c>
      <c r="E69" s="11"/>
      <c r="F69" s="12">
        <v>1</v>
      </c>
      <c r="G69" s="12" t="s">
        <v>21</v>
      </c>
      <c r="H69" s="13">
        <v>66377.740000000005</v>
      </c>
      <c r="I69" s="13">
        <v>66377.740000000005</v>
      </c>
      <c r="J69" s="14">
        <v>6.6536062961032151E-3</v>
      </c>
      <c r="L69" s="29"/>
    </row>
    <row r="70" spans="1:12" ht="39" customHeight="1" x14ac:dyDescent="0.2">
      <c r="A70" s="15" t="s">
        <v>179</v>
      </c>
      <c r="B70" s="15" t="s">
        <v>89</v>
      </c>
      <c r="C70" s="15" t="s">
        <v>64</v>
      </c>
      <c r="D70" s="15" t="s">
        <v>90</v>
      </c>
      <c r="E70" s="16" t="s">
        <v>91</v>
      </c>
      <c r="F70" s="17">
        <v>42586.239999999998</v>
      </c>
      <c r="G70" s="18">
        <v>1.26</v>
      </c>
      <c r="H70" s="18">
        <v>1.52</v>
      </c>
      <c r="I70" s="18">
        <v>64731.08</v>
      </c>
      <c r="J70" s="19">
        <v>6.488547537797474E-3</v>
      </c>
      <c r="L70" s="29"/>
    </row>
    <row r="71" spans="1:12" ht="39" customHeight="1" x14ac:dyDescent="0.2">
      <c r="A71" s="15" t="s">
        <v>180</v>
      </c>
      <c r="B71" s="15" t="s">
        <v>93</v>
      </c>
      <c r="C71" s="15" t="s">
        <v>64</v>
      </c>
      <c r="D71" s="15" t="s">
        <v>94</v>
      </c>
      <c r="E71" s="16" t="s">
        <v>91</v>
      </c>
      <c r="F71" s="17">
        <v>2839.08</v>
      </c>
      <c r="G71" s="18">
        <v>0.48</v>
      </c>
      <c r="H71" s="18">
        <v>0.57999999999999996</v>
      </c>
      <c r="I71" s="18">
        <v>1646.66</v>
      </c>
      <c r="J71" s="19">
        <v>1.6505875830574105E-4</v>
      </c>
      <c r="L71" s="29"/>
    </row>
    <row r="72" spans="1:12" ht="24" customHeight="1" x14ac:dyDescent="0.2">
      <c r="A72" s="10" t="s">
        <v>181</v>
      </c>
      <c r="B72" s="10" t="s">
        <v>19</v>
      </c>
      <c r="C72" s="10"/>
      <c r="D72" s="10" t="s">
        <v>182</v>
      </c>
      <c r="E72" s="11"/>
      <c r="F72" s="12">
        <v>1</v>
      </c>
      <c r="G72" s="12" t="s">
        <v>21</v>
      </c>
      <c r="H72" s="13">
        <v>1970.92</v>
      </c>
      <c r="I72" s="13">
        <v>1970.92</v>
      </c>
      <c r="J72" s="14">
        <v>1.9756210020280518E-4</v>
      </c>
      <c r="L72" s="29"/>
    </row>
    <row r="73" spans="1:12" ht="26.1" customHeight="1" x14ac:dyDescent="0.2">
      <c r="A73" s="15" t="s">
        <v>183</v>
      </c>
      <c r="B73" s="15" t="s">
        <v>184</v>
      </c>
      <c r="C73" s="15" t="s">
        <v>54</v>
      </c>
      <c r="D73" s="15" t="s">
        <v>185</v>
      </c>
      <c r="E73" s="16" t="s">
        <v>87</v>
      </c>
      <c r="F73" s="17">
        <v>681.98</v>
      </c>
      <c r="G73" s="18">
        <v>2.39</v>
      </c>
      <c r="H73" s="18">
        <v>2.89</v>
      </c>
      <c r="I73" s="18">
        <v>1970.92</v>
      </c>
      <c r="J73" s="19">
        <v>1.9756210020280518E-4</v>
      </c>
      <c r="L73" s="29"/>
    </row>
    <row r="74" spans="1:12" ht="24" customHeight="1" x14ac:dyDescent="0.2">
      <c r="A74" s="10" t="s">
        <v>186</v>
      </c>
      <c r="B74" s="10" t="s">
        <v>19</v>
      </c>
      <c r="C74" s="10"/>
      <c r="D74" s="10" t="s">
        <v>187</v>
      </c>
      <c r="E74" s="11"/>
      <c r="F74" s="12">
        <v>1</v>
      </c>
      <c r="G74" s="12" t="s">
        <v>21</v>
      </c>
      <c r="H74" s="13">
        <v>242817.27</v>
      </c>
      <c r="I74" s="13">
        <v>242817.27</v>
      </c>
      <c r="J74" s="14">
        <v>2.4339643327335254E-2</v>
      </c>
      <c r="L74" s="29"/>
    </row>
    <row r="75" spans="1:12" ht="24" customHeight="1" x14ac:dyDescent="0.2">
      <c r="A75" s="10" t="s">
        <v>188</v>
      </c>
      <c r="B75" s="10" t="s">
        <v>19</v>
      </c>
      <c r="C75" s="10"/>
      <c r="D75" s="10" t="s">
        <v>159</v>
      </c>
      <c r="E75" s="11"/>
      <c r="F75" s="12">
        <v>1</v>
      </c>
      <c r="G75" s="12" t="s">
        <v>21</v>
      </c>
      <c r="H75" s="13">
        <v>16226.48</v>
      </c>
      <c r="I75" s="13">
        <v>16226.48</v>
      </c>
      <c r="J75" s="14">
        <v>1.6265183100779403E-3</v>
      </c>
      <c r="L75" s="29"/>
    </row>
    <row r="76" spans="1:12" ht="26.1" customHeight="1" x14ac:dyDescent="0.2">
      <c r="A76" s="20" t="s">
        <v>189</v>
      </c>
      <c r="B76" s="20" t="s">
        <v>161</v>
      </c>
      <c r="C76" s="20" t="s">
        <v>64</v>
      </c>
      <c r="D76" s="20" t="s">
        <v>162</v>
      </c>
      <c r="E76" s="21" t="s">
        <v>87</v>
      </c>
      <c r="F76" s="22">
        <v>85.25</v>
      </c>
      <c r="G76" s="23">
        <v>38.76</v>
      </c>
      <c r="H76" s="23">
        <v>46.98</v>
      </c>
      <c r="I76" s="23">
        <v>4005.04</v>
      </c>
      <c r="J76" s="24">
        <v>4.014592747530305E-4</v>
      </c>
      <c r="L76" s="29"/>
    </row>
    <row r="77" spans="1:12" ht="26.1" customHeight="1" x14ac:dyDescent="0.2">
      <c r="A77" s="15" t="s">
        <v>190</v>
      </c>
      <c r="B77" s="15" t="s">
        <v>164</v>
      </c>
      <c r="C77" s="15" t="s">
        <v>54</v>
      </c>
      <c r="D77" s="15" t="s">
        <v>165</v>
      </c>
      <c r="E77" s="16" t="s">
        <v>87</v>
      </c>
      <c r="F77" s="17">
        <v>85.25</v>
      </c>
      <c r="G77" s="18">
        <v>118.27</v>
      </c>
      <c r="H77" s="18">
        <v>143.36000000000001</v>
      </c>
      <c r="I77" s="18">
        <v>12221.44</v>
      </c>
      <c r="J77" s="19">
        <v>1.2250590353249098E-3</v>
      </c>
      <c r="L77" s="29"/>
    </row>
    <row r="78" spans="1:12" ht="24" customHeight="1" x14ac:dyDescent="0.2">
      <c r="A78" s="10" t="s">
        <v>191</v>
      </c>
      <c r="B78" s="10" t="s">
        <v>19</v>
      </c>
      <c r="C78" s="10"/>
      <c r="D78" s="10" t="s">
        <v>167</v>
      </c>
      <c r="E78" s="11"/>
      <c r="F78" s="12">
        <v>1</v>
      </c>
      <c r="G78" s="12" t="s">
        <v>21</v>
      </c>
      <c r="H78" s="13">
        <v>31516.92</v>
      </c>
      <c r="I78" s="13">
        <v>31516.92</v>
      </c>
      <c r="J78" s="14">
        <v>3.159209357621717E-3</v>
      </c>
      <c r="L78" s="29"/>
    </row>
    <row r="79" spans="1:12" ht="26.1" customHeight="1" x14ac:dyDescent="0.2">
      <c r="A79" s="20" t="s">
        <v>192</v>
      </c>
      <c r="B79" s="20" t="s">
        <v>169</v>
      </c>
      <c r="C79" s="20" t="s">
        <v>64</v>
      </c>
      <c r="D79" s="20" t="s">
        <v>170</v>
      </c>
      <c r="E79" s="21" t="s">
        <v>87</v>
      </c>
      <c r="F79" s="22">
        <v>85.25</v>
      </c>
      <c r="G79" s="23">
        <v>186.72</v>
      </c>
      <c r="H79" s="23">
        <v>226.34</v>
      </c>
      <c r="I79" s="23">
        <v>19295.48</v>
      </c>
      <c r="J79" s="24">
        <v>1.9341503222968072E-3</v>
      </c>
      <c r="L79" s="29"/>
    </row>
    <row r="80" spans="1:12" ht="26.1" customHeight="1" x14ac:dyDescent="0.2">
      <c r="A80" s="15" t="s">
        <v>193</v>
      </c>
      <c r="B80" s="15" t="s">
        <v>164</v>
      </c>
      <c r="C80" s="15" t="s">
        <v>54</v>
      </c>
      <c r="D80" s="15" t="s">
        <v>165</v>
      </c>
      <c r="E80" s="16" t="s">
        <v>87</v>
      </c>
      <c r="F80" s="17">
        <v>85.25</v>
      </c>
      <c r="G80" s="18">
        <v>118.27</v>
      </c>
      <c r="H80" s="18">
        <v>143.36000000000001</v>
      </c>
      <c r="I80" s="18">
        <v>12221.44</v>
      </c>
      <c r="J80" s="19">
        <v>1.2250590353249098E-3</v>
      </c>
      <c r="L80" s="29"/>
    </row>
    <row r="81" spans="1:12" ht="26.1" customHeight="1" x14ac:dyDescent="0.2">
      <c r="A81" s="10" t="s">
        <v>194</v>
      </c>
      <c r="B81" s="10" t="s">
        <v>19</v>
      </c>
      <c r="C81" s="10"/>
      <c r="D81" s="10" t="s">
        <v>195</v>
      </c>
      <c r="E81" s="11"/>
      <c r="F81" s="12">
        <v>1</v>
      </c>
      <c r="G81" s="12" t="s">
        <v>21</v>
      </c>
      <c r="H81" s="13">
        <v>177587.59</v>
      </c>
      <c r="I81" s="13">
        <v>177587.59</v>
      </c>
      <c r="J81" s="14">
        <v>1.7801116864385506E-2</v>
      </c>
      <c r="L81" s="29"/>
    </row>
    <row r="82" spans="1:12" ht="51.95" customHeight="1" x14ac:dyDescent="0.2">
      <c r="A82" s="15" t="s">
        <v>196</v>
      </c>
      <c r="B82" s="15" t="s">
        <v>197</v>
      </c>
      <c r="C82" s="15" t="s">
        <v>54</v>
      </c>
      <c r="D82" s="15" t="s">
        <v>198</v>
      </c>
      <c r="E82" s="16" t="s">
        <v>51</v>
      </c>
      <c r="F82" s="17">
        <v>1704.95</v>
      </c>
      <c r="G82" s="18">
        <v>85.93</v>
      </c>
      <c r="H82" s="18">
        <v>104.16</v>
      </c>
      <c r="I82" s="18">
        <v>177587.59</v>
      </c>
      <c r="J82" s="19">
        <v>1.7801116864385506E-2</v>
      </c>
      <c r="L82" s="29"/>
    </row>
    <row r="83" spans="1:12" ht="24" customHeight="1" x14ac:dyDescent="0.2">
      <c r="A83" s="10" t="s">
        <v>199</v>
      </c>
      <c r="B83" s="10" t="s">
        <v>19</v>
      </c>
      <c r="C83" s="10"/>
      <c r="D83" s="10" t="s">
        <v>178</v>
      </c>
      <c r="E83" s="11"/>
      <c r="F83" s="12">
        <v>1</v>
      </c>
      <c r="G83" s="12" t="s">
        <v>21</v>
      </c>
      <c r="H83" s="13">
        <v>16993.54</v>
      </c>
      <c r="I83" s="13">
        <v>16993.54</v>
      </c>
      <c r="J83" s="14">
        <v>1.7034072678142075E-3</v>
      </c>
      <c r="L83" s="29"/>
    </row>
    <row r="84" spans="1:12" ht="39" customHeight="1" x14ac:dyDescent="0.2">
      <c r="A84" s="15" t="s">
        <v>200</v>
      </c>
      <c r="B84" s="15" t="s">
        <v>89</v>
      </c>
      <c r="C84" s="15" t="s">
        <v>64</v>
      </c>
      <c r="D84" s="15" t="s">
        <v>90</v>
      </c>
      <c r="E84" s="16" t="s">
        <v>91</v>
      </c>
      <c r="F84" s="17">
        <v>10902.62</v>
      </c>
      <c r="G84" s="18">
        <v>1.26</v>
      </c>
      <c r="H84" s="18">
        <v>1.52</v>
      </c>
      <c r="I84" s="18">
        <v>16571.98</v>
      </c>
      <c r="J84" s="19">
        <v>1.6611507181006247E-3</v>
      </c>
      <c r="L84" s="29"/>
    </row>
    <row r="85" spans="1:12" ht="39" customHeight="1" x14ac:dyDescent="0.2">
      <c r="A85" s="15" t="s">
        <v>201</v>
      </c>
      <c r="B85" s="15" t="s">
        <v>93</v>
      </c>
      <c r="C85" s="15" t="s">
        <v>64</v>
      </c>
      <c r="D85" s="15" t="s">
        <v>94</v>
      </c>
      <c r="E85" s="16" t="s">
        <v>91</v>
      </c>
      <c r="F85" s="17">
        <v>726.84</v>
      </c>
      <c r="G85" s="18">
        <v>0.48</v>
      </c>
      <c r="H85" s="18">
        <v>0.57999999999999996</v>
      </c>
      <c r="I85" s="18">
        <v>421.56</v>
      </c>
      <c r="J85" s="19">
        <v>4.2256549713582769E-5</v>
      </c>
      <c r="L85" s="29"/>
    </row>
    <row r="86" spans="1:12" ht="24" customHeight="1" x14ac:dyDescent="0.2">
      <c r="A86" s="10" t="s">
        <v>202</v>
      </c>
      <c r="B86" s="10" t="s">
        <v>19</v>
      </c>
      <c r="C86" s="10"/>
      <c r="D86" s="10" t="s">
        <v>182</v>
      </c>
      <c r="E86" s="11"/>
      <c r="F86" s="12">
        <v>1</v>
      </c>
      <c r="G86" s="12" t="s">
        <v>21</v>
      </c>
      <c r="H86" s="13">
        <v>492.74</v>
      </c>
      <c r="I86" s="13">
        <v>492.74</v>
      </c>
      <c r="J86" s="14">
        <v>4.9391527435882847E-5</v>
      </c>
      <c r="L86" s="29"/>
    </row>
    <row r="87" spans="1:12" ht="26.1" customHeight="1" x14ac:dyDescent="0.2">
      <c r="A87" s="15" t="s">
        <v>203</v>
      </c>
      <c r="B87" s="15" t="s">
        <v>184</v>
      </c>
      <c r="C87" s="15" t="s">
        <v>54</v>
      </c>
      <c r="D87" s="15" t="s">
        <v>185</v>
      </c>
      <c r="E87" s="16" t="s">
        <v>87</v>
      </c>
      <c r="F87" s="17">
        <v>170.5</v>
      </c>
      <c r="G87" s="18">
        <v>2.39</v>
      </c>
      <c r="H87" s="18">
        <v>2.89</v>
      </c>
      <c r="I87" s="18">
        <v>492.74</v>
      </c>
      <c r="J87" s="19">
        <v>4.9391527435882847E-5</v>
      </c>
      <c r="L87" s="29"/>
    </row>
    <row r="88" spans="1:12" ht="24" customHeight="1" x14ac:dyDescent="0.2">
      <c r="A88" s="10" t="s">
        <v>204</v>
      </c>
      <c r="B88" s="10" t="s">
        <v>19</v>
      </c>
      <c r="C88" s="10"/>
      <c r="D88" s="10" t="s">
        <v>205</v>
      </c>
      <c r="E88" s="11"/>
      <c r="F88" s="12">
        <v>1</v>
      </c>
      <c r="G88" s="12" t="s">
        <v>21</v>
      </c>
      <c r="H88" s="13">
        <v>903961.44</v>
      </c>
      <c r="I88" s="13">
        <v>903961.44</v>
      </c>
      <c r="J88" s="14">
        <v>9.0611755215205106E-2</v>
      </c>
      <c r="L88" s="29"/>
    </row>
    <row r="89" spans="1:12" ht="51.95" customHeight="1" x14ac:dyDescent="0.2">
      <c r="A89" s="15" t="s">
        <v>206</v>
      </c>
      <c r="B89" s="15" t="s">
        <v>207</v>
      </c>
      <c r="C89" s="15" t="s">
        <v>64</v>
      </c>
      <c r="D89" s="15" t="s">
        <v>208</v>
      </c>
      <c r="E89" s="16" t="s">
        <v>56</v>
      </c>
      <c r="F89" s="17">
        <v>12200</v>
      </c>
      <c r="G89" s="18">
        <v>51.92</v>
      </c>
      <c r="H89" s="18">
        <v>62.93</v>
      </c>
      <c r="I89" s="18">
        <v>767746</v>
      </c>
      <c r="J89" s="19">
        <v>7.6957721359721787E-2</v>
      </c>
      <c r="L89" s="29"/>
    </row>
    <row r="90" spans="1:12" ht="51.95" customHeight="1" x14ac:dyDescent="0.2">
      <c r="A90" s="15" t="s">
        <v>209</v>
      </c>
      <c r="B90" s="15" t="s">
        <v>210</v>
      </c>
      <c r="C90" s="15" t="s">
        <v>64</v>
      </c>
      <c r="D90" s="15" t="s">
        <v>211</v>
      </c>
      <c r="E90" s="16" t="s">
        <v>91</v>
      </c>
      <c r="F90" s="17">
        <v>37698</v>
      </c>
      <c r="G90" s="18">
        <v>2.91</v>
      </c>
      <c r="H90" s="18">
        <v>3.52</v>
      </c>
      <c r="I90" s="18">
        <v>132696.95999999999</v>
      </c>
      <c r="J90" s="19">
        <v>1.3301346634123978E-2</v>
      </c>
      <c r="L90" s="29"/>
    </row>
    <row r="91" spans="1:12" ht="51.95" customHeight="1" x14ac:dyDescent="0.2">
      <c r="A91" s="15" t="s">
        <v>212</v>
      </c>
      <c r="B91" s="15" t="s">
        <v>213</v>
      </c>
      <c r="C91" s="15" t="s">
        <v>64</v>
      </c>
      <c r="D91" s="15" t="s">
        <v>214</v>
      </c>
      <c r="E91" s="16" t="s">
        <v>91</v>
      </c>
      <c r="F91" s="17">
        <v>2513.1999999999998</v>
      </c>
      <c r="G91" s="18">
        <v>1.1599999999999999</v>
      </c>
      <c r="H91" s="18">
        <v>1.4</v>
      </c>
      <c r="I91" s="18">
        <v>3518.48</v>
      </c>
      <c r="J91" s="19">
        <v>3.5268722135934792E-4</v>
      </c>
      <c r="L91" s="29"/>
    </row>
    <row r="92" spans="1:12" ht="24" customHeight="1" x14ac:dyDescent="0.2">
      <c r="A92" s="10" t="s">
        <v>215</v>
      </c>
      <c r="B92" s="10" t="s">
        <v>19</v>
      </c>
      <c r="C92" s="10"/>
      <c r="D92" s="10" t="s">
        <v>216</v>
      </c>
      <c r="E92" s="11"/>
      <c r="F92" s="12">
        <v>1</v>
      </c>
      <c r="G92" s="12" t="s">
        <v>21</v>
      </c>
      <c r="H92" s="13">
        <v>245288.2</v>
      </c>
      <c r="I92" s="13">
        <v>245288.2</v>
      </c>
      <c r="J92" s="14">
        <v>2.4587325689000933E-2</v>
      </c>
      <c r="L92" s="29"/>
    </row>
    <row r="93" spans="1:12" ht="39" customHeight="1" x14ac:dyDescent="0.2">
      <c r="A93" s="15" t="s">
        <v>217</v>
      </c>
      <c r="B93" s="15" t="s">
        <v>218</v>
      </c>
      <c r="C93" s="15" t="s">
        <v>64</v>
      </c>
      <c r="D93" s="15" t="s">
        <v>219</v>
      </c>
      <c r="E93" s="16" t="s">
        <v>220</v>
      </c>
      <c r="F93" s="17">
        <v>61</v>
      </c>
      <c r="G93" s="18">
        <v>3068.15</v>
      </c>
      <c r="H93" s="18">
        <v>3719.21</v>
      </c>
      <c r="I93" s="18">
        <v>226871.81</v>
      </c>
      <c r="J93" s="19">
        <v>2.2741294045629339E-2</v>
      </c>
      <c r="L93" s="29"/>
    </row>
    <row r="94" spans="1:12" ht="24" customHeight="1" x14ac:dyDescent="0.2">
      <c r="A94" s="10" t="s">
        <v>221</v>
      </c>
      <c r="B94" s="10" t="s">
        <v>19</v>
      </c>
      <c r="C94" s="10"/>
      <c r="D94" s="10" t="s">
        <v>222</v>
      </c>
      <c r="E94" s="11"/>
      <c r="F94" s="12">
        <v>1</v>
      </c>
      <c r="G94" s="12" t="s">
        <v>21</v>
      </c>
      <c r="H94" s="13">
        <v>17030.16</v>
      </c>
      <c r="I94" s="13">
        <v>17030.16</v>
      </c>
      <c r="J94" s="14">
        <v>1.7070780023490577E-3</v>
      </c>
      <c r="L94" s="29"/>
    </row>
    <row r="95" spans="1:12" ht="26.1" customHeight="1" x14ac:dyDescent="0.2">
      <c r="A95" s="15" t="s">
        <v>223</v>
      </c>
      <c r="B95" s="15" t="s">
        <v>82</v>
      </c>
      <c r="C95" s="15" t="s">
        <v>64</v>
      </c>
      <c r="D95" s="15" t="s">
        <v>83</v>
      </c>
      <c r="E95" s="16" t="s">
        <v>51</v>
      </c>
      <c r="F95" s="17">
        <v>82.35</v>
      </c>
      <c r="G95" s="18">
        <v>23.75</v>
      </c>
      <c r="H95" s="18">
        <v>28.78</v>
      </c>
      <c r="I95" s="18">
        <v>2370.0300000000002</v>
      </c>
      <c r="J95" s="19">
        <v>2.3756829518379962E-4</v>
      </c>
      <c r="L95" s="29"/>
    </row>
    <row r="96" spans="1:12" ht="39" customHeight="1" x14ac:dyDescent="0.2">
      <c r="A96" s="15" t="s">
        <v>224</v>
      </c>
      <c r="B96" s="15" t="s">
        <v>225</v>
      </c>
      <c r="C96" s="15" t="s">
        <v>64</v>
      </c>
      <c r="D96" s="15" t="s">
        <v>226</v>
      </c>
      <c r="E96" s="16" t="s">
        <v>56</v>
      </c>
      <c r="F96" s="17">
        <v>183</v>
      </c>
      <c r="G96" s="18">
        <v>66.09</v>
      </c>
      <c r="H96" s="18">
        <v>80.11</v>
      </c>
      <c r="I96" s="18">
        <v>14660.13</v>
      </c>
      <c r="J96" s="19">
        <v>1.4695097071652579E-3</v>
      </c>
      <c r="L96" s="29"/>
    </row>
    <row r="97" spans="1:12" ht="24" customHeight="1" x14ac:dyDescent="0.2">
      <c r="A97" s="10" t="s">
        <v>227</v>
      </c>
      <c r="B97" s="10" t="s">
        <v>19</v>
      </c>
      <c r="C97" s="10"/>
      <c r="D97" s="10" t="s">
        <v>228</v>
      </c>
      <c r="E97" s="11"/>
      <c r="F97" s="12">
        <v>1</v>
      </c>
      <c r="G97" s="12" t="s">
        <v>21</v>
      </c>
      <c r="H97" s="13">
        <v>1386.23</v>
      </c>
      <c r="I97" s="13">
        <v>1386.23</v>
      </c>
      <c r="J97" s="14">
        <v>1.3895364102253498E-4</v>
      </c>
      <c r="L97" s="29"/>
    </row>
    <row r="98" spans="1:12" ht="39" customHeight="1" x14ac:dyDescent="0.2">
      <c r="A98" s="15" t="s">
        <v>229</v>
      </c>
      <c r="B98" s="15" t="s">
        <v>89</v>
      </c>
      <c r="C98" s="15" t="s">
        <v>64</v>
      </c>
      <c r="D98" s="15" t="s">
        <v>90</v>
      </c>
      <c r="E98" s="16" t="s">
        <v>91</v>
      </c>
      <c r="F98" s="17">
        <v>889.38</v>
      </c>
      <c r="G98" s="18">
        <v>1.26</v>
      </c>
      <c r="H98" s="18">
        <v>1.52</v>
      </c>
      <c r="I98" s="18">
        <v>1351.85</v>
      </c>
      <c r="J98" s="19">
        <v>1.3550744076835293E-4</v>
      </c>
      <c r="L98" s="29"/>
    </row>
    <row r="99" spans="1:12" ht="39" customHeight="1" x14ac:dyDescent="0.2">
      <c r="A99" s="15" t="s">
        <v>230</v>
      </c>
      <c r="B99" s="15" t="s">
        <v>93</v>
      </c>
      <c r="C99" s="15" t="s">
        <v>64</v>
      </c>
      <c r="D99" s="15" t="s">
        <v>94</v>
      </c>
      <c r="E99" s="16" t="s">
        <v>91</v>
      </c>
      <c r="F99" s="17">
        <v>59.29</v>
      </c>
      <c r="G99" s="18">
        <v>0.48</v>
      </c>
      <c r="H99" s="18">
        <v>0.57999999999999996</v>
      </c>
      <c r="I99" s="18">
        <v>34.380000000000003</v>
      </c>
      <c r="J99" s="19">
        <v>3.4462002541820278E-6</v>
      </c>
      <c r="L99" s="29"/>
    </row>
    <row r="100" spans="1:12" ht="24" customHeight="1" x14ac:dyDescent="0.2">
      <c r="A100" s="10" t="s">
        <v>231</v>
      </c>
      <c r="B100" s="10" t="s">
        <v>19</v>
      </c>
      <c r="C100" s="10"/>
      <c r="D100" s="10" t="s">
        <v>232</v>
      </c>
      <c r="E100" s="11"/>
      <c r="F100" s="12">
        <v>1</v>
      </c>
      <c r="G100" s="12" t="s">
        <v>21</v>
      </c>
      <c r="H100" s="13">
        <v>163031.01</v>
      </c>
      <c r="I100" s="13">
        <v>163031.01</v>
      </c>
      <c r="J100" s="14">
        <v>1.6341986855775238E-2</v>
      </c>
      <c r="L100" s="29"/>
    </row>
    <row r="101" spans="1:12" ht="26.1" customHeight="1" x14ac:dyDescent="0.2">
      <c r="A101" s="15" t="s">
        <v>233</v>
      </c>
      <c r="B101" s="15" t="s">
        <v>234</v>
      </c>
      <c r="C101" s="15" t="s">
        <v>54</v>
      </c>
      <c r="D101" s="15" t="s">
        <v>235</v>
      </c>
      <c r="E101" s="16" t="s">
        <v>220</v>
      </c>
      <c r="F101" s="17">
        <v>31</v>
      </c>
      <c r="G101" s="18">
        <v>2994.35</v>
      </c>
      <c r="H101" s="18">
        <v>3629.75</v>
      </c>
      <c r="I101" s="18">
        <v>112522.25</v>
      </c>
      <c r="J101" s="19">
        <v>1.1279063599509415E-2</v>
      </c>
      <c r="L101" s="29"/>
    </row>
    <row r="102" spans="1:12" ht="39" customHeight="1" x14ac:dyDescent="0.2">
      <c r="A102" s="15" t="s">
        <v>236</v>
      </c>
      <c r="B102" s="15" t="s">
        <v>237</v>
      </c>
      <c r="C102" s="15" t="s">
        <v>64</v>
      </c>
      <c r="D102" s="15" t="s">
        <v>238</v>
      </c>
      <c r="E102" s="16" t="s">
        <v>56</v>
      </c>
      <c r="F102" s="17">
        <v>46.5</v>
      </c>
      <c r="G102" s="18">
        <v>324.85000000000002</v>
      </c>
      <c r="H102" s="18">
        <v>393.78</v>
      </c>
      <c r="I102" s="18">
        <v>18310.77</v>
      </c>
      <c r="J102" s="19">
        <v>1.8354444510840211E-3</v>
      </c>
      <c r="L102" s="29"/>
    </row>
    <row r="103" spans="1:12" ht="26.1" customHeight="1" x14ac:dyDescent="0.2">
      <c r="A103" s="15" t="s">
        <v>239</v>
      </c>
      <c r="B103" s="15" t="s">
        <v>240</v>
      </c>
      <c r="C103" s="15" t="s">
        <v>64</v>
      </c>
      <c r="D103" s="15" t="s">
        <v>241</v>
      </c>
      <c r="E103" s="16" t="s">
        <v>220</v>
      </c>
      <c r="F103" s="17">
        <v>31</v>
      </c>
      <c r="G103" s="18">
        <v>602.85</v>
      </c>
      <c r="H103" s="18">
        <v>730.77</v>
      </c>
      <c r="I103" s="18">
        <v>22653.87</v>
      </c>
      <c r="J103" s="19">
        <v>2.2707903592846601E-3</v>
      </c>
      <c r="L103" s="29"/>
    </row>
    <row r="104" spans="1:12" ht="26.1" customHeight="1" x14ac:dyDescent="0.2">
      <c r="A104" s="15" t="s">
        <v>242</v>
      </c>
      <c r="B104" s="15" t="s">
        <v>243</v>
      </c>
      <c r="C104" s="15" t="s">
        <v>54</v>
      </c>
      <c r="D104" s="15" t="s">
        <v>244</v>
      </c>
      <c r="E104" s="16" t="s">
        <v>56</v>
      </c>
      <c r="F104" s="17">
        <v>77.5</v>
      </c>
      <c r="G104" s="18">
        <v>101.6</v>
      </c>
      <c r="H104" s="18">
        <v>123.15</v>
      </c>
      <c r="I104" s="18">
        <v>9544.1200000000008</v>
      </c>
      <c r="J104" s="19">
        <v>9.5668844589714291E-4</v>
      </c>
      <c r="L104" s="29"/>
    </row>
    <row r="105" spans="1:12" ht="24" customHeight="1" x14ac:dyDescent="0.2">
      <c r="A105" s="10" t="s">
        <v>245</v>
      </c>
      <c r="B105" s="10" t="s">
        <v>19</v>
      </c>
      <c r="C105" s="10"/>
      <c r="D105" s="10" t="s">
        <v>246</v>
      </c>
      <c r="E105" s="11"/>
      <c r="F105" s="12">
        <v>1</v>
      </c>
      <c r="G105" s="12" t="s">
        <v>21</v>
      </c>
      <c r="H105" s="13">
        <v>508272.7</v>
      </c>
      <c r="I105" s="13">
        <v>508272.7</v>
      </c>
      <c r="J105" s="14">
        <v>5.094850226683495E-2</v>
      </c>
      <c r="L105" s="29"/>
    </row>
    <row r="106" spans="1:12" ht="24" customHeight="1" x14ac:dyDescent="0.2">
      <c r="A106" s="15" t="s">
        <v>247</v>
      </c>
      <c r="B106" s="15" t="s">
        <v>248</v>
      </c>
      <c r="C106" s="15" t="s">
        <v>64</v>
      </c>
      <c r="D106" s="15" t="s">
        <v>249</v>
      </c>
      <c r="E106" s="16" t="s">
        <v>56</v>
      </c>
      <c r="F106" s="17">
        <v>610</v>
      </c>
      <c r="G106" s="18">
        <v>10.210000000000001</v>
      </c>
      <c r="H106" s="18">
        <v>12.37</v>
      </c>
      <c r="I106" s="18">
        <v>7545.7</v>
      </c>
      <c r="J106" s="19">
        <v>7.5636978644506479E-4</v>
      </c>
      <c r="L106" s="29"/>
    </row>
    <row r="107" spans="1:12" ht="65.099999999999994" customHeight="1" x14ac:dyDescent="0.2">
      <c r="A107" s="15" t="s">
        <v>250</v>
      </c>
      <c r="B107" s="15" t="s">
        <v>251</v>
      </c>
      <c r="C107" s="15" t="s">
        <v>64</v>
      </c>
      <c r="D107" s="15" t="s">
        <v>252</v>
      </c>
      <c r="E107" s="16" t="s">
        <v>87</v>
      </c>
      <c r="F107" s="17">
        <v>3406.09</v>
      </c>
      <c r="G107" s="18">
        <v>9.7799999999999994</v>
      </c>
      <c r="H107" s="18">
        <v>11.85</v>
      </c>
      <c r="I107" s="18">
        <v>40362.160000000003</v>
      </c>
      <c r="J107" s="19">
        <v>4.0458431079504267E-3</v>
      </c>
      <c r="L107" s="29"/>
    </row>
    <row r="108" spans="1:12" ht="39" customHeight="1" x14ac:dyDescent="0.2">
      <c r="A108" s="15" t="s">
        <v>253</v>
      </c>
      <c r="B108" s="15" t="s">
        <v>254</v>
      </c>
      <c r="C108" s="15" t="s">
        <v>64</v>
      </c>
      <c r="D108" s="15" t="s">
        <v>255</v>
      </c>
      <c r="E108" s="16" t="s">
        <v>51</v>
      </c>
      <c r="F108" s="17">
        <v>1830</v>
      </c>
      <c r="G108" s="18">
        <v>25.97</v>
      </c>
      <c r="H108" s="18">
        <v>31.48</v>
      </c>
      <c r="I108" s="18">
        <v>57608.4</v>
      </c>
      <c r="J108" s="19">
        <v>5.7745806493024994E-3</v>
      </c>
      <c r="L108" s="29"/>
    </row>
    <row r="109" spans="1:12" ht="39" customHeight="1" x14ac:dyDescent="0.2">
      <c r="A109" s="15" t="s">
        <v>256</v>
      </c>
      <c r="B109" s="15" t="s">
        <v>257</v>
      </c>
      <c r="C109" s="15" t="s">
        <v>64</v>
      </c>
      <c r="D109" s="15" t="s">
        <v>258</v>
      </c>
      <c r="E109" s="16" t="s">
        <v>87</v>
      </c>
      <c r="F109" s="17">
        <v>85.4</v>
      </c>
      <c r="G109" s="18">
        <v>402.25</v>
      </c>
      <c r="H109" s="18">
        <v>487.6</v>
      </c>
      <c r="I109" s="18">
        <v>41641.040000000001</v>
      </c>
      <c r="J109" s="19">
        <v>4.1740361440489818E-3</v>
      </c>
      <c r="L109" s="29"/>
    </row>
    <row r="110" spans="1:12" ht="39" customHeight="1" x14ac:dyDescent="0.2">
      <c r="A110" s="20" t="s">
        <v>259</v>
      </c>
      <c r="B110" s="20" t="s">
        <v>260</v>
      </c>
      <c r="C110" s="20" t="s">
        <v>64</v>
      </c>
      <c r="D110" s="20" t="s">
        <v>261</v>
      </c>
      <c r="E110" s="21" t="s">
        <v>56</v>
      </c>
      <c r="F110" s="22">
        <v>610</v>
      </c>
      <c r="G110" s="23">
        <v>261.22000000000003</v>
      </c>
      <c r="H110" s="23">
        <v>316.64999999999998</v>
      </c>
      <c r="I110" s="23">
        <v>193156.5</v>
      </c>
      <c r="J110" s="24">
        <v>1.9361721332080011E-2</v>
      </c>
      <c r="L110" s="29"/>
    </row>
    <row r="111" spans="1:12" ht="51.95" customHeight="1" x14ac:dyDescent="0.2">
      <c r="A111" s="15" t="s">
        <v>262</v>
      </c>
      <c r="B111" s="15" t="s">
        <v>263</v>
      </c>
      <c r="C111" s="15" t="s">
        <v>64</v>
      </c>
      <c r="D111" s="15" t="s">
        <v>264</v>
      </c>
      <c r="E111" s="16" t="s">
        <v>56</v>
      </c>
      <c r="F111" s="17">
        <v>610</v>
      </c>
      <c r="G111" s="18">
        <v>64.3</v>
      </c>
      <c r="H111" s="18">
        <v>77.94</v>
      </c>
      <c r="I111" s="18">
        <v>47543.4</v>
      </c>
      <c r="J111" s="19">
        <v>4.7656799640685811E-3</v>
      </c>
      <c r="L111" s="29"/>
    </row>
    <row r="112" spans="1:12" ht="26.1" customHeight="1" x14ac:dyDescent="0.2">
      <c r="A112" s="15" t="s">
        <v>265</v>
      </c>
      <c r="B112" s="15" t="s">
        <v>266</v>
      </c>
      <c r="C112" s="15" t="s">
        <v>64</v>
      </c>
      <c r="D112" s="15" t="s">
        <v>267</v>
      </c>
      <c r="E112" s="16" t="s">
        <v>87</v>
      </c>
      <c r="F112" s="17">
        <v>1135.3599999999999</v>
      </c>
      <c r="G112" s="18">
        <v>28.66</v>
      </c>
      <c r="H112" s="18">
        <v>34.74</v>
      </c>
      <c r="I112" s="18">
        <v>39442.400000000001</v>
      </c>
      <c r="J112" s="19">
        <v>3.9536477284918331E-3</v>
      </c>
      <c r="L112" s="29"/>
    </row>
    <row r="113" spans="1:12" ht="65.099999999999994" customHeight="1" x14ac:dyDescent="0.2">
      <c r="A113" s="15" t="s">
        <v>268</v>
      </c>
      <c r="B113" s="15" t="s">
        <v>269</v>
      </c>
      <c r="C113" s="15" t="s">
        <v>64</v>
      </c>
      <c r="D113" s="15" t="s">
        <v>270</v>
      </c>
      <c r="E113" s="16" t="s">
        <v>87</v>
      </c>
      <c r="F113" s="17">
        <v>2098.34</v>
      </c>
      <c r="G113" s="18">
        <v>16.260000000000002</v>
      </c>
      <c r="H113" s="18">
        <v>19.71</v>
      </c>
      <c r="I113" s="18">
        <v>41358.28</v>
      </c>
      <c r="J113" s="19">
        <v>4.1456927006553656E-3</v>
      </c>
      <c r="L113" s="29"/>
    </row>
    <row r="114" spans="1:12" ht="24" customHeight="1" x14ac:dyDescent="0.2">
      <c r="A114" s="10" t="s">
        <v>271</v>
      </c>
      <c r="B114" s="10" t="s">
        <v>19</v>
      </c>
      <c r="C114" s="10"/>
      <c r="D114" s="10" t="s">
        <v>272</v>
      </c>
      <c r="E114" s="11"/>
      <c r="F114" s="12">
        <v>1</v>
      </c>
      <c r="G114" s="12" t="s">
        <v>21</v>
      </c>
      <c r="H114" s="13">
        <v>17331.04</v>
      </c>
      <c r="I114" s="13">
        <v>17331.04</v>
      </c>
      <c r="J114" s="14">
        <v>1.7372377676916489E-3</v>
      </c>
      <c r="L114" s="29"/>
    </row>
    <row r="115" spans="1:12" ht="51.95" customHeight="1" x14ac:dyDescent="0.2">
      <c r="A115" s="15" t="s">
        <v>273</v>
      </c>
      <c r="B115" s="15" t="s">
        <v>132</v>
      </c>
      <c r="C115" s="15" t="s">
        <v>64</v>
      </c>
      <c r="D115" s="15" t="s">
        <v>133</v>
      </c>
      <c r="E115" s="16" t="s">
        <v>103</v>
      </c>
      <c r="F115" s="17">
        <v>323.22000000000003</v>
      </c>
      <c r="G115" s="18">
        <v>5.66</v>
      </c>
      <c r="H115" s="18">
        <v>6.86</v>
      </c>
      <c r="I115" s="18">
        <v>2217.2800000000002</v>
      </c>
      <c r="J115" s="19">
        <v>2.2225686153556505E-4</v>
      </c>
      <c r="L115" s="29"/>
    </row>
    <row r="116" spans="1:12" ht="39" customHeight="1" x14ac:dyDescent="0.2">
      <c r="A116" s="15" t="s">
        <v>274</v>
      </c>
      <c r="B116" s="15" t="s">
        <v>89</v>
      </c>
      <c r="C116" s="15" t="s">
        <v>64</v>
      </c>
      <c r="D116" s="15" t="s">
        <v>90</v>
      </c>
      <c r="E116" s="16" t="s">
        <v>91</v>
      </c>
      <c r="F116" s="17">
        <v>9696.6</v>
      </c>
      <c r="G116" s="18">
        <v>1.26</v>
      </c>
      <c r="H116" s="18">
        <v>1.52</v>
      </c>
      <c r="I116" s="18">
        <v>14738.83</v>
      </c>
      <c r="J116" s="19">
        <v>1.4773984785440865E-3</v>
      </c>
      <c r="L116" s="29"/>
    </row>
    <row r="117" spans="1:12" ht="39" customHeight="1" x14ac:dyDescent="0.2">
      <c r="A117" s="15" t="s">
        <v>275</v>
      </c>
      <c r="B117" s="15" t="s">
        <v>93</v>
      </c>
      <c r="C117" s="15" t="s">
        <v>64</v>
      </c>
      <c r="D117" s="15" t="s">
        <v>94</v>
      </c>
      <c r="E117" s="16" t="s">
        <v>91</v>
      </c>
      <c r="F117" s="17">
        <v>646.44000000000005</v>
      </c>
      <c r="G117" s="18">
        <v>0.48</v>
      </c>
      <c r="H117" s="18">
        <v>0.57999999999999996</v>
      </c>
      <c r="I117" s="18">
        <v>374.93</v>
      </c>
      <c r="J117" s="19">
        <v>3.7582427611997312E-5</v>
      </c>
      <c r="L117" s="29"/>
    </row>
    <row r="118" spans="1:12" ht="24" customHeight="1" x14ac:dyDescent="0.2">
      <c r="A118" s="10" t="s">
        <v>276</v>
      </c>
      <c r="B118" s="10" t="s">
        <v>19</v>
      </c>
      <c r="C118" s="10"/>
      <c r="D118" s="10" t="s">
        <v>277</v>
      </c>
      <c r="E118" s="11"/>
      <c r="F118" s="12">
        <v>1</v>
      </c>
      <c r="G118" s="12" t="s">
        <v>21</v>
      </c>
      <c r="H118" s="13">
        <v>22283.78</v>
      </c>
      <c r="I118" s="13">
        <v>22283.78</v>
      </c>
      <c r="J118" s="14">
        <v>2.2336930861005348E-3</v>
      </c>
      <c r="L118" s="29"/>
    </row>
    <row r="119" spans="1:12" ht="51.95" customHeight="1" x14ac:dyDescent="0.2">
      <c r="A119" s="15" t="s">
        <v>278</v>
      </c>
      <c r="B119" s="15" t="s">
        <v>210</v>
      </c>
      <c r="C119" s="15" t="s">
        <v>64</v>
      </c>
      <c r="D119" s="15" t="s">
        <v>211</v>
      </c>
      <c r="E119" s="16" t="s">
        <v>91</v>
      </c>
      <c r="F119" s="17">
        <v>6167.1</v>
      </c>
      <c r="G119" s="18">
        <v>2.91</v>
      </c>
      <c r="H119" s="18">
        <v>3.52</v>
      </c>
      <c r="I119" s="18">
        <v>21708.19</v>
      </c>
      <c r="J119" s="19">
        <v>2.1759967974354787E-3</v>
      </c>
      <c r="L119" s="29"/>
    </row>
    <row r="120" spans="1:12" ht="51.95" customHeight="1" x14ac:dyDescent="0.2">
      <c r="A120" s="15" t="s">
        <v>279</v>
      </c>
      <c r="B120" s="15" t="s">
        <v>213</v>
      </c>
      <c r="C120" s="15" t="s">
        <v>64</v>
      </c>
      <c r="D120" s="15" t="s">
        <v>214</v>
      </c>
      <c r="E120" s="16" t="s">
        <v>91</v>
      </c>
      <c r="F120" s="17">
        <v>411.14</v>
      </c>
      <c r="G120" s="18">
        <v>1.1599999999999999</v>
      </c>
      <c r="H120" s="18">
        <v>1.4</v>
      </c>
      <c r="I120" s="18">
        <v>575.59</v>
      </c>
      <c r="J120" s="19">
        <v>5.7696288665056232E-5</v>
      </c>
      <c r="L120" s="29"/>
    </row>
    <row r="121" spans="1:12" ht="24" customHeight="1" x14ac:dyDescent="0.2">
      <c r="A121" s="10" t="s">
        <v>280</v>
      </c>
      <c r="B121" s="10" t="s">
        <v>19</v>
      </c>
      <c r="C121" s="10"/>
      <c r="D121" s="10" t="s">
        <v>281</v>
      </c>
      <c r="E121" s="11"/>
      <c r="F121" s="12">
        <v>1</v>
      </c>
      <c r="G121" s="12" t="s">
        <v>21</v>
      </c>
      <c r="H121" s="13">
        <v>35799.760000000002</v>
      </c>
      <c r="I121" s="13">
        <v>35799.760000000002</v>
      </c>
      <c r="J121" s="14">
        <v>3.5885148927183126E-3</v>
      </c>
      <c r="L121" s="29"/>
    </row>
    <row r="122" spans="1:12" ht="24" customHeight="1" x14ac:dyDescent="0.2">
      <c r="A122" s="15" t="s">
        <v>282</v>
      </c>
      <c r="B122" s="15" t="s">
        <v>283</v>
      </c>
      <c r="C122" s="15" t="s">
        <v>54</v>
      </c>
      <c r="D122" s="15" t="s">
        <v>284</v>
      </c>
      <c r="E122" s="16" t="s">
        <v>220</v>
      </c>
      <c r="F122" s="17">
        <v>61</v>
      </c>
      <c r="G122" s="18">
        <v>63.74</v>
      </c>
      <c r="H122" s="18">
        <v>77.260000000000005</v>
      </c>
      <c r="I122" s="18">
        <v>4712.8599999999997</v>
      </c>
      <c r="J122" s="19">
        <v>4.7241010267377284E-4</v>
      </c>
      <c r="L122" s="29"/>
    </row>
    <row r="123" spans="1:12" ht="24" customHeight="1" x14ac:dyDescent="0.2">
      <c r="A123" s="15" t="s">
        <v>285</v>
      </c>
      <c r="B123" s="15" t="s">
        <v>286</v>
      </c>
      <c r="C123" s="15" t="s">
        <v>54</v>
      </c>
      <c r="D123" s="15" t="s">
        <v>287</v>
      </c>
      <c r="E123" s="16" t="s">
        <v>26</v>
      </c>
      <c r="F123" s="17">
        <v>31</v>
      </c>
      <c r="G123" s="18">
        <v>63.79</v>
      </c>
      <c r="H123" s="18">
        <v>77.319999999999993</v>
      </c>
      <c r="I123" s="18">
        <v>2396.92</v>
      </c>
      <c r="J123" s="19">
        <v>2.4026370893699784E-4</v>
      </c>
      <c r="L123" s="29"/>
    </row>
    <row r="124" spans="1:12" ht="24" customHeight="1" x14ac:dyDescent="0.2">
      <c r="A124" s="15" t="s">
        <v>288</v>
      </c>
      <c r="B124" s="15" t="s">
        <v>289</v>
      </c>
      <c r="C124" s="15" t="s">
        <v>54</v>
      </c>
      <c r="D124" s="15" t="s">
        <v>290</v>
      </c>
      <c r="E124" s="16" t="s">
        <v>56</v>
      </c>
      <c r="F124" s="17">
        <v>610</v>
      </c>
      <c r="G124" s="18">
        <v>4.88</v>
      </c>
      <c r="H124" s="18">
        <v>5.91</v>
      </c>
      <c r="I124" s="18">
        <v>3605.1</v>
      </c>
      <c r="J124" s="19">
        <v>3.6136988180196706E-4</v>
      </c>
      <c r="L124" s="29"/>
    </row>
    <row r="125" spans="1:12" ht="24" customHeight="1" x14ac:dyDescent="0.2">
      <c r="A125" s="10" t="s">
        <v>291</v>
      </c>
      <c r="B125" s="10" t="s">
        <v>19</v>
      </c>
      <c r="C125" s="10"/>
      <c r="D125" s="10" t="s">
        <v>292</v>
      </c>
      <c r="E125" s="11"/>
      <c r="F125" s="12">
        <v>1</v>
      </c>
      <c r="G125" s="12" t="s">
        <v>21</v>
      </c>
      <c r="H125" s="13">
        <v>25084.880000000001</v>
      </c>
      <c r="I125" s="13">
        <v>25084.880000000001</v>
      </c>
      <c r="J125" s="14">
        <v>2.514471199305575E-3</v>
      </c>
      <c r="L125" s="29"/>
    </row>
    <row r="126" spans="1:12" ht="24" customHeight="1" x14ac:dyDescent="0.2">
      <c r="A126" s="15" t="s">
        <v>293</v>
      </c>
      <c r="B126" s="15" t="s">
        <v>294</v>
      </c>
      <c r="C126" s="15" t="s">
        <v>54</v>
      </c>
      <c r="D126" s="15" t="s">
        <v>295</v>
      </c>
      <c r="E126" s="16" t="s">
        <v>51</v>
      </c>
      <c r="F126" s="17">
        <v>31</v>
      </c>
      <c r="G126" s="18">
        <v>1.72</v>
      </c>
      <c r="H126" s="18">
        <v>2.08</v>
      </c>
      <c r="I126" s="18">
        <v>64.48</v>
      </c>
      <c r="J126" s="19">
        <v>6.4633796506590208E-6</v>
      </c>
      <c r="L126" s="29"/>
    </row>
    <row r="127" spans="1:12" ht="24" customHeight="1" x14ac:dyDescent="0.2">
      <c r="A127" s="15" t="s">
        <v>296</v>
      </c>
      <c r="B127" s="15" t="s">
        <v>297</v>
      </c>
      <c r="C127" s="15" t="s">
        <v>54</v>
      </c>
      <c r="D127" s="15" t="s">
        <v>298</v>
      </c>
      <c r="E127" s="16" t="s">
        <v>87</v>
      </c>
      <c r="F127" s="17">
        <v>17</v>
      </c>
      <c r="G127" s="18">
        <v>3.3</v>
      </c>
      <c r="H127" s="18">
        <v>4</v>
      </c>
      <c r="I127" s="18">
        <v>68</v>
      </c>
      <c r="J127" s="19">
        <v>6.8162192345659647E-6</v>
      </c>
      <c r="L127" s="29"/>
    </row>
    <row r="128" spans="1:12" ht="26.1" customHeight="1" x14ac:dyDescent="0.2">
      <c r="A128" s="15" t="s">
        <v>299</v>
      </c>
      <c r="B128" s="15" t="s">
        <v>300</v>
      </c>
      <c r="C128" s="15" t="s">
        <v>54</v>
      </c>
      <c r="D128" s="15" t="s">
        <v>301</v>
      </c>
      <c r="E128" s="16" t="s">
        <v>220</v>
      </c>
      <c r="F128" s="17">
        <v>53</v>
      </c>
      <c r="G128" s="18">
        <v>278.43</v>
      </c>
      <c r="H128" s="18">
        <v>337.51</v>
      </c>
      <c r="I128" s="18">
        <v>17888.03</v>
      </c>
      <c r="J128" s="19">
        <v>1.793069619919015E-3</v>
      </c>
      <c r="L128" s="29"/>
    </row>
    <row r="129" spans="1:12" ht="24" customHeight="1" x14ac:dyDescent="0.2">
      <c r="A129" s="15" t="s">
        <v>302</v>
      </c>
      <c r="B129" s="15" t="s">
        <v>303</v>
      </c>
      <c r="C129" s="15" t="s">
        <v>54</v>
      </c>
      <c r="D129" s="15" t="s">
        <v>304</v>
      </c>
      <c r="E129" s="16" t="s">
        <v>220</v>
      </c>
      <c r="F129" s="17">
        <v>53</v>
      </c>
      <c r="G129" s="18">
        <v>109.96</v>
      </c>
      <c r="H129" s="18">
        <v>133.29</v>
      </c>
      <c r="I129" s="18">
        <v>7064.37</v>
      </c>
      <c r="J129" s="19">
        <v>7.0812198050133478E-4</v>
      </c>
      <c r="L129" s="29"/>
    </row>
    <row r="130" spans="1:12" ht="24" customHeight="1" x14ac:dyDescent="0.2">
      <c r="A130" s="10" t="s">
        <v>305</v>
      </c>
      <c r="B130" s="10" t="s">
        <v>19</v>
      </c>
      <c r="C130" s="10"/>
      <c r="D130" s="10" t="s">
        <v>306</v>
      </c>
      <c r="E130" s="11"/>
      <c r="F130" s="12">
        <v>1</v>
      </c>
      <c r="G130" s="12" t="s">
        <v>21</v>
      </c>
      <c r="H130" s="13">
        <v>692640.96</v>
      </c>
      <c r="I130" s="13">
        <v>692640.96</v>
      </c>
      <c r="J130" s="14">
        <v>6.9429303444121113E-2</v>
      </c>
      <c r="L130" s="29"/>
    </row>
    <row r="131" spans="1:12" ht="51.95" customHeight="1" x14ac:dyDescent="0.2">
      <c r="A131" s="15" t="s">
        <v>307</v>
      </c>
      <c r="B131" s="15" t="s">
        <v>308</v>
      </c>
      <c r="C131" s="15" t="s">
        <v>54</v>
      </c>
      <c r="D131" s="15" t="s">
        <v>309</v>
      </c>
      <c r="E131" s="16" t="s">
        <v>310</v>
      </c>
      <c r="F131" s="17">
        <v>4380</v>
      </c>
      <c r="G131" s="18">
        <v>1.98</v>
      </c>
      <c r="H131" s="18">
        <v>2.4</v>
      </c>
      <c r="I131" s="18">
        <v>10512</v>
      </c>
      <c r="J131" s="19">
        <v>1.0537073028493739E-3</v>
      </c>
      <c r="L131" s="29"/>
    </row>
    <row r="132" spans="1:12" ht="26.1" customHeight="1" x14ac:dyDescent="0.2">
      <c r="A132" s="15" t="s">
        <v>311</v>
      </c>
      <c r="B132" s="15" t="s">
        <v>312</v>
      </c>
      <c r="C132" s="15" t="s">
        <v>64</v>
      </c>
      <c r="D132" s="15" t="s">
        <v>313</v>
      </c>
      <c r="E132" s="16" t="s">
        <v>314</v>
      </c>
      <c r="F132" s="17">
        <v>12</v>
      </c>
      <c r="G132" s="18">
        <v>24526.12</v>
      </c>
      <c r="H132" s="18">
        <v>29730.560000000001</v>
      </c>
      <c r="I132" s="18">
        <v>356766.71999999997</v>
      </c>
      <c r="J132" s="19">
        <v>3.5761767339956028E-2</v>
      </c>
      <c r="L132" s="29"/>
    </row>
    <row r="133" spans="1:12" ht="24" customHeight="1" x14ac:dyDescent="0.2">
      <c r="A133" s="15" t="s">
        <v>315</v>
      </c>
      <c r="B133" s="15" t="s">
        <v>316</v>
      </c>
      <c r="C133" s="15" t="s">
        <v>64</v>
      </c>
      <c r="D133" s="15" t="s">
        <v>317</v>
      </c>
      <c r="E133" s="16" t="s">
        <v>314</v>
      </c>
      <c r="F133" s="17">
        <v>12</v>
      </c>
      <c r="G133" s="18">
        <v>10331.61</v>
      </c>
      <c r="H133" s="18">
        <v>12523.97</v>
      </c>
      <c r="I133" s="18">
        <v>150287.64000000001</v>
      </c>
      <c r="J133" s="19">
        <v>1.5064610330669491E-2</v>
      </c>
      <c r="L133" s="29"/>
    </row>
    <row r="134" spans="1:12" ht="26.1" customHeight="1" x14ac:dyDescent="0.2">
      <c r="A134" s="15" t="s">
        <v>318</v>
      </c>
      <c r="B134" s="15" t="s">
        <v>319</v>
      </c>
      <c r="C134" s="15" t="s">
        <v>64</v>
      </c>
      <c r="D134" s="15" t="s">
        <v>320</v>
      </c>
      <c r="E134" s="16" t="s">
        <v>314</v>
      </c>
      <c r="F134" s="17">
        <v>12</v>
      </c>
      <c r="G134" s="18">
        <v>7913.94</v>
      </c>
      <c r="H134" s="18">
        <v>9593.27</v>
      </c>
      <c r="I134" s="18">
        <v>115119.24</v>
      </c>
      <c r="J134" s="19">
        <v>1.1539382028773758E-2</v>
      </c>
      <c r="L134" s="29"/>
    </row>
    <row r="135" spans="1:12" ht="51.95" customHeight="1" x14ac:dyDescent="0.2">
      <c r="A135" s="20" t="s">
        <v>321</v>
      </c>
      <c r="B135" s="20" t="s">
        <v>322</v>
      </c>
      <c r="C135" s="20" t="s">
        <v>64</v>
      </c>
      <c r="D135" s="20" t="s">
        <v>323</v>
      </c>
      <c r="E135" s="21" t="s">
        <v>314</v>
      </c>
      <c r="F135" s="22">
        <v>12</v>
      </c>
      <c r="G135" s="23">
        <v>1650</v>
      </c>
      <c r="H135" s="23">
        <v>2000.13</v>
      </c>
      <c r="I135" s="23">
        <v>24001.56</v>
      </c>
      <c r="J135" s="24">
        <v>2.4058808078174865E-3</v>
      </c>
      <c r="L135" s="29"/>
    </row>
    <row r="136" spans="1:12" ht="39" customHeight="1" x14ac:dyDescent="0.2">
      <c r="A136" s="20" t="s">
        <v>324</v>
      </c>
      <c r="B136" s="20" t="s">
        <v>325</v>
      </c>
      <c r="C136" s="20" t="s">
        <v>64</v>
      </c>
      <c r="D136" s="20" t="s">
        <v>326</v>
      </c>
      <c r="E136" s="21" t="s">
        <v>314</v>
      </c>
      <c r="F136" s="22">
        <v>12</v>
      </c>
      <c r="G136" s="23">
        <v>2062.5</v>
      </c>
      <c r="H136" s="23">
        <v>2500.16</v>
      </c>
      <c r="I136" s="23">
        <v>30001.919999999998</v>
      </c>
      <c r="J136" s="24">
        <v>3.0073480026163134E-3</v>
      </c>
      <c r="L136" s="29"/>
    </row>
    <row r="137" spans="1:12" ht="24" customHeight="1" x14ac:dyDescent="0.2">
      <c r="A137" s="15" t="s">
        <v>327</v>
      </c>
      <c r="B137" s="15" t="s">
        <v>328</v>
      </c>
      <c r="C137" s="15" t="s">
        <v>49</v>
      </c>
      <c r="D137" s="15" t="s">
        <v>329</v>
      </c>
      <c r="E137" s="16" t="s">
        <v>51</v>
      </c>
      <c r="F137" s="17">
        <v>12</v>
      </c>
      <c r="G137" s="18">
        <v>409.17</v>
      </c>
      <c r="H137" s="18">
        <v>495.99</v>
      </c>
      <c r="I137" s="18">
        <v>5951.88</v>
      </c>
      <c r="J137" s="19">
        <v>5.9660763143865405E-4</v>
      </c>
      <c r="L137" s="29"/>
    </row>
    <row r="138" spans="1:12" x14ac:dyDescent="0.2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L138" s="29"/>
    </row>
    <row r="139" spans="1:12" ht="14.25" customHeight="1" x14ac:dyDescent="0.2">
      <c r="A139" s="131" t="s">
        <v>330</v>
      </c>
      <c r="B139" s="131"/>
      <c r="C139" s="131"/>
      <c r="D139" s="25" t="s">
        <v>21</v>
      </c>
      <c r="E139" s="27"/>
      <c r="F139" s="132" t="s">
        <v>331</v>
      </c>
      <c r="G139" s="131"/>
      <c r="H139" s="133">
        <v>8235530.4299999997</v>
      </c>
      <c r="I139" s="131"/>
      <c r="J139" s="131"/>
      <c r="L139" s="29"/>
    </row>
    <row r="140" spans="1:12" ht="14.25" customHeight="1" x14ac:dyDescent="0.2">
      <c r="A140" s="131" t="s">
        <v>332</v>
      </c>
      <c r="B140" s="131"/>
      <c r="C140" s="131"/>
      <c r="D140" s="25"/>
      <c r="E140" s="27"/>
      <c r="F140" s="132" t="s">
        <v>333</v>
      </c>
      <c r="G140" s="131"/>
      <c r="H140" s="133">
        <v>1740674.51</v>
      </c>
      <c r="I140" s="131"/>
      <c r="J140" s="131"/>
      <c r="L140" s="29"/>
    </row>
    <row r="141" spans="1:12" ht="15" customHeight="1" x14ac:dyDescent="0.2">
      <c r="A141" s="131" t="s">
        <v>334</v>
      </c>
      <c r="B141" s="131"/>
      <c r="C141" s="131"/>
      <c r="D141" s="25" t="s">
        <v>21</v>
      </c>
      <c r="E141" s="27"/>
      <c r="F141" s="132" t="s">
        <v>335</v>
      </c>
      <c r="G141" s="131"/>
      <c r="H141" s="133">
        <v>9976204.9399999995</v>
      </c>
      <c r="I141" s="131"/>
      <c r="J141" s="131"/>
      <c r="L141" s="29"/>
    </row>
    <row r="142" spans="1:12" ht="60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L142" s="29"/>
    </row>
    <row r="143" spans="1:12" ht="69.95" customHeight="1" x14ac:dyDescent="0.2">
      <c r="A143" s="134" t="s">
        <v>340</v>
      </c>
      <c r="B143" s="135"/>
      <c r="C143" s="135"/>
      <c r="D143" s="135"/>
      <c r="E143" s="135"/>
      <c r="F143" s="135"/>
      <c r="G143" s="135"/>
      <c r="H143" s="135"/>
      <c r="I143" s="135"/>
      <c r="J143" s="135"/>
      <c r="L143" s="29"/>
    </row>
    <row r="144" spans="1:12" x14ac:dyDescent="0.2">
      <c r="L144" s="29"/>
    </row>
    <row r="145" spans="12:12" x14ac:dyDescent="0.2">
      <c r="L145" s="29"/>
    </row>
  </sheetData>
  <mergeCells count="17">
    <mergeCell ref="A141:C141"/>
    <mergeCell ref="F141:G141"/>
    <mergeCell ref="H141:J141"/>
    <mergeCell ref="A143:J143"/>
    <mergeCell ref="A3:J3"/>
    <mergeCell ref="A139:C139"/>
    <mergeCell ref="F139:G139"/>
    <mergeCell ref="H139:J139"/>
    <mergeCell ref="A140:C140"/>
    <mergeCell ref="F140:G140"/>
    <mergeCell ref="H140:J140"/>
    <mergeCell ref="E1:F1"/>
    <mergeCell ref="G1:H1"/>
    <mergeCell ref="I1:J1"/>
    <mergeCell ref="E2:F2"/>
    <mergeCell ref="G2:H2"/>
    <mergeCell ref="I2:J2"/>
  </mergeCells>
  <pageMargins left="0.25" right="0.25" top="0.75" bottom="0.75" header="0.3" footer="0.3"/>
  <pageSetup paperSize="9" scale="54" fitToHeight="0" orientation="portrait" r:id="rId1"/>
  <headerFooter>
    <oddHeader>&amp;L &amp;CCompanhia Urbanizadora da Nova Capital do Brasil - (NOVACAP
CNPJ: 00.037.457/0001-70 &amp;R</oddHeader>
    <oddFooter>&amp;L &amp;C  -  -  / DF
 / markvazcan@outlook.com &amp;R</oddFooter>
  </headerFooter>
  <rowBreaks count="2" manualBreakCount="2">
    <brk id="42" max="9" man="1"/>
    <brk id="12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Capa 1</vt:lpstr>
      <vt:lpstr>Orçamento Sintético</vt:lpstr>
      <vt:lpstr>'Capa 1'!Area_de_impressao</vt:lpstr>
      <vt:lpstr>'Orçamento Sintético'!Area_de_impressao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Juscelino Ferreira da Silva</cp:lastModifiedBy>
  <cp:revision>0</cp:revision>
  <cp:lastPrinted>2026-02-24T14:11:35Z</cp:lastPrinted>
  <dcterms:created xsi:type="dcterms:W3CDTF">2026-02-13T16:53:22Z</dcterms:created>
  <dcterms:modified xsi:type="dcterms:W3CDTF">2026-03-31T14:50:06Z</dcterms:modified>
</cp:coreProperties>
</file>