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01227683294\Documents\PASTA SERVIDOR - MATHEUS PEREIRA\ORÇAMENTOS\CONTRATOS - REPARO FUNCIONAL DE PAVIMENTAÇÃO\CONTRATAÇÃO - LOTE 4 REPARO ASFÁLTICO LAGO SUL\VERSÃO 2\ONERADA\"/>
    </mc:Choice>
  </mc:AlternateContent>
  <xr:revisionPtr revIDLastSave="0" documentId="13_ncr:1_{2841374C-C352-4A66-8439-F85D888BDFB1}" xr6:coauthVersionLast="47" xr6:coauthVersionMax="47" xr10:uidLastSave="{00000000-0000-0000-0000-000000000000}"/>
  <bookViews>
    <workbookView xWindow="21480" yWindow="-120" windowWidth="24240" windowHeight="13140" xr2:uid="{00000000-000D-0000-FFFF-FFFF00000000}"/>
  </bookViews>
  <sheets>
    <sheet name="CAPA" sheetId="2" r:id="rId1"/>
    <sheet name="Orçamento Sintético" sheetId="3" r:id="rId2"/>
    <sheet name="Orçamento Analítico" sheetId="4" r:id="rId3"/>
    <sheet name="Curva ABC de Serviços" sheetId="1" r:id="rId4"/>
    <sheet name="Ata de Registro de Preço" sheetId="5" r:id="rId5"/>
  </sheets>
  <externalReferences>
    <externalReference r:id="rId6"/>
    <externalReference r:id="rId7"/>
    <externalReference r:id="rId8"/>
    <externalReference r:id="rId9"/>
  </externalReferences>
  <definedNames>
    <definedName name="DADOS" localSheetId="0">#REF!</definedName>
    <definedName name="DADOS_01" localSheetId="0">[1]PISO!$J$1:$L$1302</definedName>
    <definedName name="_xlnm.Database">#REF!</definedName>
    <definedName name="DRN" comment="Memória de cálculo que especifica os itens que compoem uma rede de drenagem segundo padrão NOVACAP." localSheetId="0">#REF!</definedName>
    <definedName name="DRN_dados" comment="Dados auxiliares  da tubulação da Drenagem." localSheetId="0">#REF!</definedName>
    <definedName name="DRN_FUNDO" localSheetId="0">#REF!</definedName>
    <definedName name="DRN_GALERIA" localSheetId="0">#REF!</definedName>
    <definedName name="DRN_PAVIMENTO" localSheetId="0">#REF!</definedName>
    <definedName name="DRN_PISO" localSheetId="0">#REF!</definedName>
    <definedName name="DRN_PISO_SIGLA" localSheetId="0">#REF!</definedName>
    <definedName name="dsad" localSheetId="0">'[1]MEMÓRIA DE CÁLCULO - DRN'!$A$212:$J$222</definedName>
    <definedName name="DUTOS" localSheetId="0">#REF!</definedName>
    <definedName name="FFFFFFFFF" localSheetId="0">#REF!</definedName>
    <definedName name="Geom1" localSheetId="0">#REF!</definedName>
    <definedName name="GIS_LENGTH" localSheetId="0">#REF!</definedName>
    <definedName name="IDENT" localSheetId="0">#REF!</definedName>
    <definedName name="IDENTIDADE" localSheetId="0">#REF!</definedName>
    <definedName name="NAME" localSheetId="0">#REF!</definedName>
    <definedName name="Pavimento" comment="Dados de auxílio do pavimento - Espessura de capa, base e sub-base.">'[2]MEMÓRIA DE CÁLCULO-PAV'!$A$20:$E$24</definedName>
    <definedName name="PISO" localSheetId="0">#REF!</definedName>
    <definedName name="_xlnm.Print_Area" localSheetId="4">'Ata de Registro de Preço'!$A$1:$G$42</definedName>
    <definedName name="_xlnm.Print_Area" localSheetId="0">CAPA!$A$1:$D$40</definedName>
    <definedName name="_xlnm.Print_Area" localSheetId="3">'Curva ABC de Serviços'!$A$1:$I$42</definedName>
    <definedName name="_xlnm.Print_Titles" localSheetId="0">CAPA!$8:$9</definedName>
    <definedName name="_xlnm.Print_Titles" localSheetId="1">'[3]repeated header'!$4:$4</definedName>
    <definedName name="TAB_PSG">'[4]MEMÓRIA DE CÁLCULO_PSG'!$A$5:$K$94</definedName>
    <definedName name="TABELA" localSheetId="0">#REF!</definedName>
    <definedName name="TABELA_SIN" localSheetId="0">#REF!</definedName>
    <definedName name="TABELA2011" localSheetId="0">#REF!</definedName>
    <definedName name="TALUDE" localSheetId="0">#REF!</definedName>
    <definedName name="TESTE_01" localSheetId="0">#REF!</definedName>
    <definedName name="TUNEL" localSheetId="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6" i="2" l="1"/>
  <c r="H36" i="5"/>
  <c r="G36" i="5"/>
  <c r="H35" i="5"/>
  <c r="G35" i="5"/>
  <c r="H34" i="5"/>
  <c r="G34" i="5"/>
  <c r="H33" i="5"/>
  <c r="G33" i="5"/>
  <c r="H32" i="5"/>
  <c r="G32" i="5"/>
  <c r="H31" i="5"/>
  <c r="G31" i="5"/>
  <c r="H30" i="5"/>
  <c r="G30" i="5"/>
  <c r="H29" i="5"/>
  <c r="G29" i="5"/>
  <c r="H28" i="5"/>
  <c r="G28" i="5"/>
  <c r="H27" i="5"/>
  <c r="G27" i="5"/>
  <c r="H26" i="5"/>
  <c r="G26" i="5"/>
  <c r="H25" i="5"/>
  <c r="G25" i="5"/>
  <c r="H24" i="5"/>
  <c r="G24" i="5"/>
  <c r="H23" i="5"/>
  <c r="G23" i="5"/>
  <c r="H22" i="5"/>
  <c r="G22" i="5"/>
  <c r="H21" i="5"/>
  <c r="G21" i="5"/>
  <c r="H20" i="5"/>
  <c r="G20" i="5"/>
  <c r="H19" i="5"/>
  <c r="G19" i="5"/>
  <c r="H18" i="5"/>
  <c r="G18" i="5"/>
  <c r="H17" i="5"/>
  <c r="G17" i="5"/>
  <c r="H16" i="5"/>
  <c r="G16" i="5"/>
  <c r="H15" i="5"/>
  <c r="G15" i="5"/>
  <c r="H14" i="5"/>
  <c r="G14" i="5"/>
  <c r="H13" i="5"/>
  <c r="G13" i="5"/>
  <c r="H12" i="5"/>
  <c r="G12" i="5"/>
  <c r="H11" i="5"/>
  <c r="G11" i="5"/>
  <c r="H10" i="5"/>
  <c r="G10" i="5"/>
  <c r="H9" i="5"/>
  <c r="G9" i="5"/>
  <c r="H8" i="5"/>
  <c r="G8" i="5"/>
  <c r="H7" i="5"/>
  <c r="G7" i="5"/>
  <c r="H6" i="5"/>
  <c r="G6" i="5"/>
  <c r="H5" i="5"/>
  <c r="G5" i="5"/>
  <c r="G6" i="1"/>
  <c r="H6" i="1" s="1"/>
  <c r="I6" i="1" s="1"/>
  <c r="G7" i="1"/>
  <c r="H7" i="1" s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5" i="1"/>
  <c r="H5" i="1" s="1"/>
  <c r="I5" i="1" s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12" i="1"/>
  <c r="J11" i="1"/>
  <c r="J7" i="1"/>
  <c r="J8" i="1"/>
  <c r="J9" i="1"/>
  <c r="J10" i="1"/>
  <c r="J6" i="1"/>
  <c r="J5" i="1"/>
  <c r="I7" i="1" l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</future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<sst xmlns="http://schemas.openxmlformats.org/spreadsheetml/2006/main" count="4180" uniqueCount="542">
  <si>
    <t>Obra</t>
  </si>
  <si>
    <t>Bancos</t>
  </si>
  <si>
    <t>B.D.I.</t>
  </si>
  <si>
    <t>Encargos Sociais</t>
  </si>
  <si>
    <t>Reparo Funcional em Vias do Lago Sul</t>
  </si>
  <si>
    <t>21,22%</t>
  </si>
  <si>
    <t>Não Desonerado: embutido nos preços unitário dos insumos de mão de obra, de acordo com as bases.</t>
  </si>
  <si>
    <t>Curva ABC de Serviços</t>
  </si>
  <si>
    <t>Código</t>
  </si>
  <si>
    <t>Banco</t>
  </si>
  <si>
    <t>Descrição</t>
  </si>
  <si>
    <t>Tipo</t>
  </si>
  <si>
    <t>Und</t>
  </si>
  <si>
    <t>Quant.</t>
  </si>
  <si>
    <t>Valor  Unit</t>
  </si>
  <si>
    <t>Total</t>
  </si>
  <si>
    <t>Peso (%)</t>
  </si>
  <si>
    <t>Peso Acumulado (%)</t>
  </si>
  <si>
    <t xml:space="preserve"> ANP CAP30/45_JUN/26ANP CAP30/45_Jun/2025 </t>
  </si>
  <si>
    <t>Próprio</t>
  </si>
  <si>
    <t>CIMENTO ASFÁLTICO DE PETRÓLEO - CAP 30/45</t>
  </si>
  <si>
    <t>Material</t>
  </si>
  <si>
    <t>T</t>
  </si>
  <si>
    <t xml:space="preserve"> 4011463M </t>
  </si>
  <si>
    <t>CONCRETO ASFÁLTICO - FAIXA C - AREIA E BRITA COMERCIAIS (EXCLUSIVE MATERIAL BETUMINOSO)</t>
  </si>
  <si>
    <t>ASTU - ASSENTAMENTO DE TUBOS E PECAS</t>
  </si>
  <si>
    <t xml:space="preserve"> 4011562 </t>
  </si>
  <si>
    <t>SICRO3</t>
  </si>
  <si>
    <t>Geogrelha bidirecional com resistência à tração de 30 kN/m - deformação &lt; 5% - malha de 36 x 34 mm - para reforço de base granular</t>
  </si>
  <si>
    <t/>
  </si>
  <si>
    <t>m²</t>
  </si>
  <si>
    <t xml:space="preserve"> 96001 </t>
  </si>
  <si>
    <t>SINAPI</t>
  </si>
  <si>
    <t>FRESAGEM DE PAVIMENTO ASFÁLTICO (PROFUNDIDADE ATÉ 5,0 CM) - EXCLUSIVE TRANSPORTE. AF_11/2019</t>
  </si>
  <si>
    <t>PAVI - PAVIMENTAÇÃO</t>
  </si>
  <si>
    <t>87.188,92</t>
  </si>
  <si>
    <t xml:space="preserve"> CCU- ADMINISTRAÇÃO LOCAL_REPARO FUNCIONAL </t>
  </si>
  <si>
    <t>ADMINISTRAÇÃO LOCAL</t>
  </si>
  <si>
    <t>SERT - SERVIÇOS TÉCNICOS</t>
  </si>
  <si>
    <t>ANO</t>
  </si>
  <si>
    <t xml:space="preserve"> 95879 </t>
  </si>
  <si>
    <t>TRANSPORTE COM CAMINHÃO BASCULANTE DE 14 M³, EM VIA URBANA PAVIMENTADA, DMT ATÉ 30 KM (UNIDADE: TXKM). AF_07/2020</t>
  </si>
  <si>
    <t>TRAN - TRANSPORTES, CARGAS E DESCARGAS</t>
  </si>
  <si>
    <t>TXKM</t>
  </si>
  <si>
    <t xml:space="preserve"> ANP RR-2C_JUN/25 </t>
  </si>
  <si>
    <t>EMULSÃO ASFÁLTICA -  RR 2C</t>
  </si>
  <si>
    <t xml:space="preserve"> AD 35.35.0850 </t>
  </si>
  <si>
    <t>SCO</t>
  </si>
  <si>
    <t>Ensaio para determinacao do Indice Suporte California (CBR) - 3 pontos - obtido com energia Proctor Intermediario, atraves de, no minimo, 5 corpos de prova, conforme recomendacao da NBR9895, NBR6457, NBR7182.</t>
  </si>
  <si>
    <t>AD</t>
  </si>
  <si>
    <t>un</t>
  </si>
  <si>
    <t xml:space="preserve"> 104375 </t>
  </si>
  <si>
    <t>EXECUÇÃO DE PINTURA DE LIGAÇÃO COM EMULSÃO ASFÁLTICA RR-2C, PARA OBRAS DE CONSTRUÇÃO DE PAVIMENTOS. AF_09/2024</t>
  </si>
  <si>
    <t>Aterros, Bases, Sub bases e Imprimações</t>
  </si>
  <si>
    <t xml:space="preserve"> 1009000 </t>
  </si>
  <si>
    <t>SIURB INFRA</t>
  </si>
  <si>
    <t>LEVANTAMENTO PLANIMÉTRICO CADASTRAL</t>
  </si>
  <si>
    <t>Infraestrutura</t>
  </si>
  <si>
    <t xml:space="preserve"> AD 35.35.0250 </t>
  </si>
  <si>
    <t>Ensaio de compactacao com energia Proctor Modificado, conforme as recomendacoes da NBR7182 e da NBR6457.</t>
  </si>
  <si>
    <t xml:space="preserve"> 102512 </t>
  </si>
  <si>
    <t>PINTURA DE EIXO VIÁRIO SOBRE ASFALTO COM TINTA RETRORREFLETIVA A BASE DE RESINA ACRÍLICA COM MICROESFERAS DE VIDRO, E = 10 CM, APLICAÇÃO MECÂNICA COM DEMARCADORA AUTOPROPELIDA. AF_05/2021</t>
  </si>
  <si>
    <t>PINT - PINTURAS</t>
  </si>
  <si>
    <t>M</t>
  </si>
  <si>
    <t>6.018,32</t>
  </si>
  <si>
    <t xml:space="preserve"> AD 35.35.0300 </t>
  </si>
  <si>
    <t>Ensaio de compactacao com energia Proctor Normal, conforme recomendacoes da NBR 7182 e NBR 6457.</t>
  </si>
  <si>
    <t xml:space="preserve"> AD 35.20.0062 </t>
  </si>
  <si>
    <t>Determinacao do teor de betume (DBTM-53/63).</t>
  </si>
  <si>
    <t xml:space="preserve"> AD 35.20.0050 </t>
  </si>
  <si>
    <t>Analise granulometrica apos extracao do ligante.</t>
  </si>
  <si>
    <t xml:space="preserve"> 100979 </t>
  </si>
  <si>
    <t>CARGA, MANOBRA E DESCARGA DE SOLOS E MATERIAIS GRANULARES EM CAMINHÃO BASCULANTE 14 M³ - CARGA COM ESCAVADEIRA HIDRÁULICA (CAÇAMBA DE 1,20 M³ / 155 HP) E DESCARGA LIVRE (UNIDADE: M3). AF_07/2020</t>
  </si>
  <si>
    <t>m³</t>
  </si>
  <si>
    <t xml:space="preserve"> AD 34.20.0059 </t>
  </si>
  <si>
    <t>Determinacao da estabilidade e fluencia Marshall (DPTM-43/64).(desonerado)</t>
  </si>
  <si>
    <t xml:space="preserve"> AD 05.05.0050 </t>
  </si>
  <si>
    <t>Analise granulometrica sem sedimentacao.</t>
  </si>
  <si>
    <t xml:space="preserve"> 3001000 </t>
  </si>
  <si>
    <t>DIMENSIONAMENTO DE PAVIMENTO</t>
  </si>
  <si>
    <t>FURO</t>
  </si>
  <si>
    <t xml:space="preserve"> AD 35.20.0053 </t>
  </si>
  <si>
    <t>Densidade aparente (DPTM-77/63).</t>
  </si>
  <si>
    <t xml:space="preserve"> AD 35.20.0056 </t>
  </si>
  <si>
    <t>Determinacao, com auxilio de sonda rotativa, da densidade de mistura compactada, por corpo de prova.</t>
  </si>
  <si>
    <t xml:space="preserve"> 5213409 </t>
  </si>
  <si>
    <t>Pintura de setas e zebrados com termoplástico por extrusão - espessura de 3,0 mm</t>
  </si>
  <si>
    <t>90,27</t>
  </si>
  <si>
    <t xml:space="preserve"> AD 05.05.0325 </t>
  </si>
  <si>
    <t>Ensaio para determinacao de massa especifica aparente "in situ" (DPTM-92/64).</t>
  </si>
  <si>
    <t xml:space="preserve"> 6021000 </t>
  </si>
  <si>
    <t>LEVANTAMENTO OU REBAIXAMENTO DE TAMPÃO DE POÇO DE VISITA</t>
  </si>
  <si>
    <t>UN</t>
  </si>
  <si>
    <t xml:space="preserve"> AD 05.05.0550 </t>
  </si>
  <si>
    <t>Ensaio para determinacao da umidade natural de amostras de solo, em laboratorio.</t>
  </si>
  <si>
    <t xml:space="preserve"> 5213362 </t>
  </si>
  <si>
    <t>Tachão refletivo em plástico injetado - bidirecional - fornecimento e colocação</t>
  </si>
  <si>
    <t xml:space="preserve"> 5213361 </t>
  </si>
  <si>
    <t>Tachão refletivo em plástico injetado - monodirecional - fornecimento e colocação</t>
  </si>
  <si>
    <t xml:space="preserve"> 99064 </t>
  </si>
  <si>
    <t>LOCAÇÃO DE PAVIMENTAÇÃO. AF_10/2018</t>
  </si>
  <si>
    <t xml:space="preserve"> 5213360 </t>
  </si>
  <si>
    <t>Tacha refletiva em plástico injetado - bidirecional tipo I - com um pino - fornecimento e colocação</t>
  </si>
  <si>
    <t xml:space="preserve"> 102330 </t>
  </si>
  <si>
    <t>TRANSPORTE COM CAMINHÃO TANQUE DE TRANSPORTE DE MATERIAL ASFÁLTICO DE 30000 L, EM VIA URBANA PAVIMENTADA, DMT ATÉ 30KM (UNIDADE: TXKM). AF_07/2020</t>
  </si>
  <si>
    <t xml:space="preserve"> 93599 </t>
  </si>
  <si>
    <t>TRANSPORTE COM CAMINHÃO BASCULANTE DE 14 M³, EM VIA URBANA PAVIMENTADA, ADICIONAL PARA DMT EXCEDENTE A 30 KM (UNIDADE: TXKM). AF_07/2020</t>
  </si>
  <si>
    <t>0,00</t>
  </si>
  <si>
    <t xml:space="preserve"> 102331 </t>
  </si>
  <si>
    <t>TRANSPORTE COM CAMINHÃO TANQUE DE TRANSPORTE DE MATERIAL ASFÁLTICO DE 30000 L, EM VIA URBANA PAVIMENTADA, ADICIONAL PARA DMT EXCEDENTE A 30 KM (UNIDADE: TXKM). AF_07/2020</t>
  </si>
  <si>
    <t>Total sem BDI</t>
  </si>
  <si>
    <t>Total do BDI</t>
  </si>
  <si>
    <t>Total Geral</t>
  </si>
  <si>
    <t>_______________________________________________________________
Matheus Pereira da Silva
Engenheiro Civil - CREA 21.526/D-AM
Divisão de Planejamento de Águas Pluviais</t>
  </si>
  <si>
    <t>GOVERNO DO DISTRITO FEDERAL</t>
  </si>
  <si>
    <t>COMPANHIA URBANIZADORA DA NOVA CAPITAL DO BRASIL - NOVACAP</t>
  </si>
  <si>
    <t>DIRETORIA DE OBRAS</t>
  </si>
  <si>
    <t>DADOS DA OBRA:</t>
  </si>
  <si>
    <t>OBJETO: ATA DE REGISTRO DE PREÇOS PARA REPAROS FUNCIONAIS EM PAVIMENTOS</t>
  </si>
  <si>
    <t>SEM DESONERAÇÃO</t>
  </si>
  <si>
    <t>RESPONSÁVEL TÉCNICO DO ORÇAMENTO:</t>
  </si>
  <si>
    <t>MATHEUS PEREIRA DA SILVA</t>
  </si>
  <si>
    <t>CREA: 21526/D-AM</t>
  </si>
  <si>
    <t>VALOR DA OBRA:</t>
  </si>
  <si>
    <t>DATA DA ESTIMATIVA</t>
  </si>
  <si>
    <t>MODIFICAÇÃO</t>
  </si>
  <si>
    <t>0</t>
  </si>
  <si>
    <t>Orçamento Sintético</t>
  </si>
  <si>
    <t>Item</t>
  </si>
  <si>
    <t>Valor Unit</t>
  </si>
  <si>
    <t>Valor Unit com BDI</t>
  </si>
  <si>
    <t xml:space="preserve"> 1 </t>
  </si>
  <si>
    <t xml:space="preserve">  </t>
  </si>
  <si>
    <t>REPARO FUNCIONAL EM VIAS ARTERIAIS</t>
  </si>
  <si>
    <t xml:space="preserve"> 1.1 </t>
  </si>
  <si>
    <t>FRESAGEM DE CAPA EXISTENTE</t>
  </si>
  <si>
    <t xml:space="preserve"> 1.1.1 </t>
  </si>
  <si>
    <t xml:space="preserve"> 1.2 </t>
  </si>
  <si>
    <t>BOTA-FORA DE MATERIAL FRESADO</t>
  </si>
  <si>
    <t xml:space="preserve"> 1.2.1 </t>
  </si>
  <si>
    <t xml:space="preserve"> 1.2.2 </t>
  </si>
  <si>
    <t xml:space="preserve"> 1.2.3 </t>
  </si>
  <si>
    <t xml:space="preserve"> 1.3 </t>
  </si>
  <si>
    <t>PINTURA DE LIGAÇÃO</t>
  </si>
  <si>
    <t xml:space="preserve"> 1.3.1 </t>
  </si>
  <si>
    <t xml:space="preserve"> 1.3.2 </t>
  </si>
  <si>
    <t xml:space="preserve"> 1.3.3 </t>
  </si>
  <si>
    <t xml:space="preserve"> 1.3.4 </t>
  </si>
  <si>
    <t xml:space="preserve"> 1.4 </t>
  </si>
  <si>
    <t>APLICAÇÃO DE C.A.U.Q - FAIXA C</t>
  </si>
  <si>
    <t xml:space="preserve"> 1.4.1 </t>
  </si>
  <si>
    <t xml:space="preserve"> 1.4.2 </t>
  </si>
  <si>
    <t xml:space="preserve"> 1.4.3 </t>
  </si>
  <si>
    <t xml:space="preserve"> 1.4.4 </t>
  </si>
  <si>
    <t xml:space="preserve"> 1.4.5 </t>
  </si>
  <si>
    <t xml:space="preserve"> 2 </t>
  </si>
  <si>
    <t>REPARO FUNCIONAL EM VIAS COLETORAS</t>
  </si>
  <si>
    <t xml:space="preserve"> 2.1 </t>
  </si>
  <si>
    <t xml:space="preserve"> 2.1.1 </t>
  </si>
  <si>
    <t xml:space="preserve"> 2.2 </t>
  </si>
  <si>
    <t xml:space="preserve"> 2.2.1 </t>
  </si>
  <si>
    <t xml:space="preserve"> 2.2.2 </t>
  </si>
  <si>
    <t xml:space="preserve"> 2.2.3 </t>
  </si>
  <si>
    <t xml:space="preserve"> 2.3 </t>
  </si>
  <si>
    <t xml:space="preserve"> 2.3.1 </t>
  </si>
  <si>
    <t xml:space="preserve"> 2.3.2 </t>
  </si>
  <si>
    <t xml:space="preserve"> 2.3.3 </t>
  </si>
  <si>
    <t xml:space="preserve"> 2.3.4 </t>
  </si>
  <si>
    <t xml:space="preserve"> 2.4 </t>
  </si>
  <si>
    <t xml:space="preserve"> 2.4.1 </t>
  </si>
  <si>
    <t xml:space="preserve"> 2.4.2 </t>
  </si>
  <si>
    <t xml:space="preserve"> 2.4.3 </t>
  </si>
  <si>
    <t xml:space="preserve"> 2.4.4 </t>
  </si>
  <si>
    <t xml:space="preserve"> 2.4.5 </t>
  </si>
  <si>
    <t xml:space="preserve"> 3 </t>
  </si>
  <si>
    <t>REPARO FUNCIONAL EM VIAS LOCAIS</t>
  </si>
  <si>
    <t xml:space="preserve"> 3.1 </t>
  </si>
  <si>
    <t xml:space="preserve"> 3.1.1 </t>
  </si>
  <si>
    <t xml:space="preserve"> 3.2 </t>
  </si>
  <si>
    <t xml:space="preserve"> 3.2.1 </t>
  </si>
  <si>
    <t xml:space="preserve"> 3.2.2 </t>
  </si>
  <si>
    <t xml:space="preserve"> 3.2.3 </t>
  </si>
  <si>
    <t xml:space="preserve"> 3.3 </t>
  </si>
  <si>
    <t xml:space="preserve"> 3.3.1 </t>
  </si>
  <si>
    <t xml:space="preserve"> 3.3.2 </t>
  </si>
  <si>
    <t xml:space="preserve"> 3.3.3 </t>
  </si>
  <si>
    <t xml:space="preserve"> 3.3.4 </t>
  </si>
  <si>
    <t xml:space="preserve"> 3.4 </t>
  </si>
  <si>
    <t xml:space="preserve"> 3.4.1 </t>
  </si>
  <si>
    <t xml:space="preserve"> 3.4.2 </t>
  </si>
  <si>
    <t xml:space="preserve"> 3.4.3 </t>
  </si>
  <si>
    <t xml:space="preserve"> 3.4.4 </t>
  </si>
  <si>
    <t xml:space="preserve"> 3.4.5 </t>
  </si>
  <si>
    <t xml:space="preserve"> 4 </t>
  </si>
  <si>
    <t>SINALIZAÇÃO VIÁRIA</t>
  </si>
  <si>
    <t xml:space="preserve"> 4.1 </t>
  </si>
  <si>
    <t xml:space="preserve"> 4.2 </t>
  </si>
  <si>
    <t xml:space="preserve"> 4.3 </t>
  </si>
  <si>
    <t xml:space="preserve"> 4.4 </t>
  </si>
  <si>
    <t xml:space="preserve"> 4.5 </t>
  </si>
  <si>
    <t xml:space="preserve"> 5 </t>
  </si>
  <si>
    <t>NIVELAMENTO DE PV</t>
  </si>
  <si>
    <t xml:space="preserve"> 5.1 </t>
  </si>
  <si>
    <t xml:space="preserve"> 6 </t>
  </si>
  <si>
    <t>READEQUAÇÃO DE PROJETO DE PAVIMENTO</t>
  </si>
  <si>
    <t xml:space="preserve"> 6.1 </t>
  </si>
  <si>
    <t xml:space="preserve"> 6.2 </t>
  </si>
  <si>
    <t xml:space="preserve"> 6.3 </t>
  </si>
  <si>
    <t>ENSAIOS DE LABORATÓRIO</t>
  </si>
  <si>
    <t xml:space="preserve"> 6.3.1 </t>
  </si>
  <si>
    <t xml:space="preserve"> 6.3.2 </t>
  </si>
  <si>
    <t xml:space="preserve"> 6.3.3 </t>
  </si>
  <si>
    <t xml:space="preserve"> 6.3.4 </t>
  </si>
  <si>
    <t xml:space="preserve"> 6.3.5 </t>
  </si>
  <si>
    <t xml:space="preserve"> 6.3.6 </t>
  </si>
  <si>
    <t xml:space="preserve"> 6.3.7 </t>
  </si>
  <si>
    <t xml:space="preserve"> 6.3.8 </t>
  </si>
  <si>
    <t xml:space="preserve"> 6.3.9 </t>
  </si>
  <si>
    <t xml:space="preserve"> 6.3.10 </t>
  </si>
  <si>
    <t xml:space="preserve"> 6.4 </t>
  </si>
  <si>
    <t xml:space="preserve"> 6.5 </t>
  </si>
  <si>
    <t xml:space="preserve"> 7 </t>
  </si>
  <si>
    <t xml:space="preserve"> 7.1 </t>
  </si>
  <si>
    <t>Planilha Orçamentária Analítica</t>
  </si>
  <si>
    <t>Porcent.</t>
  </si>
  <si>
    <t>Composição</t>
  </si>
  <si>
    <t>Composição Auxiliar</t>
  </si>
  <si>
    <t xml:space="preserve"> 6259 </t>
  </si>
  <si>
    <t>CAMINHÃO PIPA 6.000 L, PESO BRUTO TOTAL 13.000 KG, DISTÂNCIA ENTRE EIXOS 4,80 M, POTÊNCIA 189 CV INCLUSIVE TANQUE DE AÇO PARA TRANSPORTE DE ÁGUA, CAPACIDADE 6 M3 - CHP DIURNO. AF_06/2014</t>
  </si>
  <si>
    <t>CHOR - CUSTOS HORÁRIOS DE MÁQUINAS E EQUIPAMENTOS</t>
  </si>
  <si>
    <t>CHP</t>
  </si>
  <si>
    <t xml:space="preserve"> 89235 </t>
  </si>
  <si>
    <t>FRESADORA DE ASFALTO A FRIO SOBRE RODAS, LARGURA FRESAGEM DE 1,0 M, POTÊNCIA 208 HP - CHI DIURNO. AF_11/2014</t>
  </si>
  <si>
    <t>CHI</t>
  </si>
  <si>
    <t xml:space="preserve"> 88316 </t>
  </si>
  <si>
    <t>SERVENTE COM ENCARGOS COMPLEMENTARES</t>
  </si>
  <si>
    <t>SEDI - SERVIÇOS DIVERSOS</t>
  </si>
  <si>
    <t>H</t>
  </si>
  <si>
    <t xml:space="preserve"> 5811 </t>
  </si>
  <si>
    <t>CAMINHÃO BASCULANTE 6 M3, PESO BRUTO TOTAL 16.000 KG, CARGA ÚTIL MÁXIMA 13.071 KG, DISTÂNCIA ENTRE EIXOS 4,80 M, POTÊNCIA 230 CV INCLUSIVE CAÇAMBA METÁLICA - CHP DIURNO. AF_06/2014</t>
  </si>
  <si>
    <t xml:space="preserve"> 89234 </t>
  </si>
  <si>
    <t>FRESADORA DE ASFALTO A FRIO SOBRE RODAS, LARGURA FRESAGEM DE 1,0 M, POTÊNCIA 208 HP - CHP DIURNO. AF_11/2014</t>
  </si>
  <si>
    <t xml:space="preserve"> 96158 </t>
  </si>
  <si>
    <t>MINICARREGADEIRA SOBRE RODAS POTENCIA 47HP CAPACIDADE OPERACAO 646 KG, COM VASSOURA MECÂNICA ACOPLADA - CHP DIURNO. AF_03/2017</t>
  </si>
  <si>
    <t xml:space="preserve"> 96156 </t>
  </si>
  <si>
    <t>MINICARREGADEIRA SOBRE RODAS POTENCIA 47HP CAPACIDADE OPERACAO 646 KG, COM VASSOURA MECÂNICA ACOPLADA - CHI DIURNO. AF_03/2017</t>
  </si>
  <si>
    <t>Insumo</t>
  </si>
  <si>
    <t xml:space="preserve"> 00044473 </t>
  </si>
  <si>
    <t>APOIO DO PORTA DENTE PARA FRESADORA DE ASFALTO</t>
  </si>
  <si>
    <t xml:space="preserve"> 00044471 </t>
  </si>
  <si>
    <t>PORTA DENTE PARA FRESADORA</t>
  </si>
  <si>
    <t>Equipamento</t>
  </si>
  <si>
    <t xml:space="preserve"> 00044472 </t>
  </si>
  <si>
    <t>DENTE PARA FRESADORA</t>
  </si>
  <si>
    <t xml:space="preserve"> 00044480 </t>
  </si>
  <si>
    <t>TARIFA "A" ENTRE 0 E 20M3 FORNECIMENTO D'AGUA</t>
  </si>
  <si>
    <t>Taxas</t>
  </si>
  <si>
    <t>MO sem LS =&gt;</t>
  </si>
  <si>
    <t>LS =&gt;</t>
  </si>
  <si>
    <t>MO com LS =&gt;</t>
  </si>
  <si>
    <t>Valor do BDI =&gt;</t>
  </si>
  <si>
    <t>Valor com BDI =&gt;</t>
  </si>
  <si>
    <t>Quant. =&gt;</t>
  </si>
  <si>
    <t>7.265,74</t>
  </si>
  <si>
    <t>Preço Total =&gt;</t>
  </si>
  <si>
    <t xml:space="preserve"> 89877 </t>
  </si>
  <si>
    <t>CAMINHÃO BASCULANTE 14 M3, COM CAVALO MECÂNICO DE CAPACIDADE MÁXIMA DE TRAÇÃO COMBINADO DE 36000 KG, POTÊNCIA 286 CV, INCLUSIVE SEMIREBOQUE COM CAÇAMBA METÁLICA - CHI DIURNO. AF_12/2014</t>
  </si>
  <si>
    <t xml:space="preserve"> 89876 </t>
  </si>
  <si>
    <t>CAMINHÃO BASCULANTE 14 M3, COM CAVALO MECÂNICO DE CAPACIDADE MÁXIMA DE TRAÇÃO COMBINADO DE 36000 KG, POTÊNCIA 286 CV, INCLUSIVE SEMIREBOQUE COM CAÇAMBA METÁLICA - CHP DIURNO. AF_12/2014</t>
  </si>
  <si>
    <t>26.156,66</t>
  </si>
  <si>
    <t xml:space="preserve"> 88908 </t>
  </si>
  <si>
    <t>ESCAVADEIRA HIDRÁULICA SOBRE ESTEIRAS, CAÇAMBA 1,20 M3, PESO OPERACIONAL 21 T, POTÊNCIA BRUTA 155 HP - CHI DIURNO. AF_06/2014</t>
  </si>
  <si>
    <t xml:space="preserve"> 88907 </t>
  </si>
  <si>
    <t>ESCAVADEIRA HIDRÁULICA SOBRE ESTEIRAS, CAÇAMBA 1,20 M3, PESO OPERACIONAL 21 T, POTÊNCIA BRUTA 155 HP - CHP DIURNO. AF_06/2014</t>
  </si>
  <si>
    <t>363,28</t>
  </si>
  <si>
    <t xml:space="preserve"> 89035 </t>
  </si>
  <si>
    <t>TRATOR DE PNEUS, POTÊNCIA 85 CV, TRAÇÃO 4X4, PESO COM LASTRO DE 4.675 KG - CHP DIURNO. AF_06/2014</t>
  </si>
  <si>
    <t xml:space="preserve"> 83362 </t>
  </si>
  <si>
    <t>ESPARGIDOR DE ASFALTO PRESSURIZADO, TANQUE 6 M3 COM ISOLAÇÃO TÉRMICA, AQUECIDO COM 2 MAÇARICOS, COM BARRA ESPARGIDORA 3,60 M, MONTADO SOBRE CAMINHÃO TOCO, PBT 14.300 KG, POTÊNCIA 185 CV - CHP DIURNO. AF_05/2023</t>
  </si>
  <si>
    <t xml:space="preserve"> 91486 </t>
  </si>
  <si>
    <t>ESPARGIDOR DE ASFALTO PRESSURIZADO, TANQUE 6 M3 COM ISOLAÇÃO TÉRMICA, AQUECIDO COM 2 MAÇARICOS, COM BARRA ESPARGIDORA 3,60 M, MONTADO SOBRE CAMINHÃO TOCO, PBT 14.300 KG, POTÊNCIA 185 CV - CHI DIURNO. AF_05/2023</t>
  </si>
  <si>
    <t xml:space="preserve"> 5841 </t>
  </si>
  <si>
    <t>VASSOURA MECÂNICA REBOCÁVEL COM ESCOVA CILÍNDRICA, LARGURA ÚTIL DE VARRIMENTO DE 2,44 M - CHI DIURNO. AF_06/2014</t>
  </si>
  <si>
    <t xml:space="preserve"> 5839 </t>
  </si>
  <si>
    <t>VASSOURA MECÂNICA REBOCÁVEL COM ESCOVA CILÍNDRICA, LARGURA ÚTIL DE VARRIMENTO DE 2,44 M - CHP DIURNO. AF_06/2014</t>
  </si>
  <si>
    <t xml:space="preserve"> 89036 </t>
  </si>
  <si>
    <t>TRATOR DE PNEUS, POTÊNCIA 85 CV, TRAÇÃO 4X4, PESO COM LASTRO DE 4.675 KG - CHI DIURNO. AF_06/2014</t>
  </si>
  <si>
    <t xml:space="preserve"> 00044952 </t>
  </si>
  <si>
    <t>EMULSAO ASFALTICA CATIONICA RR-2C PARA USO EM PAVIMENTACAO ASFALTICA</t>
  </si>
  <si>
    <t>KG</t>
  </si>
  <si>
    <t>3,26</t>
  </si>
  <si>
    <t xml:space="preserve"> 91646 </t>
  </si>
  <si>
    <t>CAMINHÃO DE TRANSPORTE DE MATERIAL ASFÁLTICO 30.000 L, COM CAVALO MECÂNICO DE CAPACIDADE MÁXIMA DE TRAÇÃO COMBINADO DE 66.000 KG, POTÊNCIA 360 CV, INCLUSIVE TANQUE DE ASFALTO COM SERPENTINA - CHI DIURNO. AF_08/2015</t>
  </si>
  <si>
    <t xml:space="preserve"> 91645 </t>
  </si>
  <si>
    <t>CAMINHÃO DE TRANSPORTE DE MATERIAL ASFÁLTICO 30.000 L, COM CAVALO MECÂNICO DE CAPACIDADE MÁXIMA DE TRAÇÃO COMBINADO DE 66.000 KG, POTÊNCIA 360 CV, INCLUSIVE TANQUE DE ASFALTO COM SERPENTINA - CHP DIURNO. AF_08/2015</t>
  </si>
  <si>
    <t>52,31</t>
  </si>
  <si>
    <t>A</t>
  </si>
  <si>
    <t>Equipamentos</t>
  </si>
  <si>
    <t>Quantidade</t>
  </si>
  <si>
    <t>Utilização</t>
  </si>
  <si>
    <t>Custo Horário</t>
  </si>
  <si>
    <t>Custo Horário Total</t>
  </si>
  <si>
    <t>Operativa</t>
  </si>
  <si>
    <t>Improdutiva</t>
  </si>
  <si>
    <t xml:space="preserve"> E9545 </t>
  </si>
  <si>
    <t>Vibroacabadora de asfalto sobre esteiras - 97 kW</t>
  </si>
  <si>
    <t xml:space="preserve"> E9762 </t>
  </si>
  <si>
    <t>Rolo compactador de pneus autopropelido de 27 t - 85 kW</t>
  </si>
  <si>
    <t xml:space="preserve"> E9681 </t>
  </si>
  <si>
    <t>Rolo compactador liso tandem vibratório autopropelido de 10,4 t - 82 kW</t>
  </si>
  <si>
    <t>Custo horário total de equipamentos</t>
  </si>
  <si>
    <t>B</t>
  </si>
  <si>
    <t>Mão de Obra</t>
  </si>
  <si>
    <t xml:space="preserve"> P9824 </t>
  </si>
  <si>
    <t>Servente</t>
  </si>
  <si>
    <t>21,3790</t>
  </si>
  <si>
    <t>171,0320</t>
  </si>
  <si>
    <t>Adicional de Mão de obra (0.0%)</t>
  </si>
  <si>
    <t>Custo horário total de mão de obra</t>
  </si>
  <si>
    <t>Custo horário total de execução</t>
  </si>
  <si>
    <t>Produção de equipe</t>
  </si>
  <si>
    <t>Custo unitário de execução</t>
  </si>
  <si>
    <t>Custo do FIC</t>
  </si>
  <si>
    <t>Custo do FIT</t>
  </si>
  <si>
    <t>D</t>
  </si>
  <si>
    <t>ATIVIDADES AUXILIARES</t>
  </si>
  <si>
    <t>Unidade</t>
  </si>
  <si>
    <t>Preço Unitário</t>
  </si>
  <si>
    <t xml:space="preserve"> 6416078M </t>
  </si>
  <si>
    <t>Usinagem de concreto asfáltico - faixa C-12,5 - areia e brita comerciais</t>
  </si>
  <si>
    <t>142,9000</t>
  </si>
  <si>
    <t>Custo total de atividades auxiliares</t>
  </si>
  <si>
    <t>E</t>
  </si>
  <si>
    <t>Tempo Fixo</t>
  </si>
  <si>
    <t>Carga</t>
  </si>
  <si>
    <t xml:space="preserve"> 5914649 </t>
  </si>
  <si>
    <t>Carga, manobra e descarga de mistura betuminosa a quente em caminhão basculante de 10 m³ - carga em usina de asfalto 100/140 t/h e descarga em vibroacabadora</t>
  </si>
  <si>
    <t>6416078M</t>
  </si>
  <si>
    <t>t</t>
  </si>
  <si>
    <t>Custo Total dos Tempos Fixos</t>
  </si>
  <si>
    <t>F</t>
  </si>
  <si>
    <t>Momento de Transporte</t>
  </si>
  <si>
    <t>Distância Média de Transporte (DMT)</t>
  </si>
  <si>
    <t>LN</t>
  </si>
  <si>
    <t>RP</t>
  </si>
  <si>
    <t>P</t>
  </si>
  <si>
    <t>FE</t>
  </si>
  <si>
    <t>5914359
0,00
1,20
0,0000</t>
  </si>
  <si>
    <t>5914374
0,00
0,96
0,0000</t>
  </si>
  <si>
    <t>5914389
0,00
0,78
0,0000</t>
  </si>
  <si>
    <t>--</t>
  </si>
  <si>
    <t>Custo total de transporte</t>
  </si>
  <si>
    <t>1.743,77</t>
  </si>
  <si>
    <t>98,69</t>
  </si>
  <si>
    <t>27.900,32</t>
  </si>
  <si>
    <t>42,7580</t>
  </si>
  <si>
    <t>Adicional de Mão de obra (%)</t>
  </si>
  <si>
    <t>C</t>
  </si>
  <si>
    <t>MATERIAL</t>
  </si>
  <si>
    <t xml:space="preserve"> M1446 </t>
  </si>
  <si>
    <t>Geogrelha bidirecional em polipropileno extrudado - resistência à tração de 30 kN/m, deformação inferior a 5% e malha de 36 x 34 mm</t>
  </si>
  <si>
    <t>37,7368</t>
  </si>
  <si>
    <t>39,6236</t>
  </si>
  <si>
    <t>Custo unitário total de material</t>
  </si>
  <si>
    <t xml:space="preserve"> 5914655 </t>
  </si>
  <si>
    <t>Carga, manobra e descarga de materiais diversos em caminhão carroceria de 15 t - carga e descarga manuais</t>
  </si>
  <si>
    <t>M1446</t>
  </si>
  <si>
    <t>5914449
0,00
1,06
0,0000</t>
  </si>
  <si>
    <t>5914464
0,00
0,85
0,0000</t>
  </si>
  <si>
    <t>5914479
0,00
0,69
0,0000</t>
  </si>
  <si>
    <t>1.453,14</t>
  </si>
  <si>
    <t>7.265,70</t>
  </si>
  <si>
    <t>8.718,84</t>
  </si>
  <si>
    <t>1.220,63</t>
  </si>
  <si>
    <t>69,08</t>
  </si>
  <si>
    <t>19.530,08</t>
  </si>
  <si>
    <t>72.657,48</t>
  </si>
  <si>
    <t>87.188,97</t>
  </si>
  <si>
    <t>3.632,87</t>
  </si>
  <si>
    <t>32,69</t>
  </si>
  <si>
    <t>523,13</t>
  </si>
  <si>
    <t>8.718,89</t>
  </si>
  <si>
    <t>493,48</t>
  </si>
  <si>
    <t>139.502,24</t>
  </si>
  <si>
    <t>14.531,49</t>
  </si>
  <si>
    <t xml:space="preserve"> 88310 </t>
  </si>
  <si>
    <t>PINTOR COM ENCARGOS COMPLEMENTARES</t>
  </si>
  <si>
    <t xml:space="preserve"> 96159 </t>
  </si>
  <si>
    <t>MÁQUINA DEMARCADORA DE FAIXA DE TRÁFEGO À FRIO, AUTOPROPELIDA, POTÊNCIA 38 HP - CHI DIURNO. AF_07/2016</t>
  </si>
  <si>
    <t xml:space="preserve"> 95133 </t>
  </si>
  <si>
    <t>MÁQUINA DEMARCADORA DE FAIXA DE TRÁFEGO À FRIO, AUTOPROPELIDA, POTÊNCIA 38 HP - CHP DIURNO. AF_07/2016</t>
  </si>
  <si>
    <t xml:space="preserve"> 00044478 </t>
  </si>
  <si>
    <t>MICROESFERAS DE VIDRO PARA SINALIZACAO HORIZONTAL VIARIA, TIPO I-B (PREMIX) - NBR 16184</t>
  </si>
  <si>
    <t xml:space="preserve"> 00005318 </t>
  </si>
  <si>
    <t>DILUENTE AGUARRAS</t>
  </si>
  <si>
    <t>L</t>
  </si>
  <si>
    <t xml:space="preserve"> 00044477 </t>
  </si>
  <si>
    <t>MICROESFERAS DE VIDRO PARA SINALIZACAO HORIZONTAL VIARIA, TIPO II-A (DROP-ON) - NBR 16184</t>
  </si>
  <si>
    <t xml:space="preserve"> 00007343 </t>
  </si>
  <si>
    <t>TINTA ACRILICA A BASE DE SOLVENTE, PARA SINALIZACAO HORIZONTAL VIARIA (NBR 11862)</t>
  </si>
  <si>
    <t xml:space="preserve"> E9764 </t>
  </si>
  <si>
    <t>Grupo gerador - 7,2 kVA</t>
  </si>
  <si>
    <t xml:space="preserve"> E9675 </t>
  </si>
  <si>
    <t>Martelete perfurador/rompedor elétrico - 1,50 kW</t>
  </si>
  <si>
    <t xml:space="preserve"> E9687 </t>
  </si>
  <si>
    <t>Caminhão carroceria com capacidade de 5 t - 120 kW</t>
  </si>
  <si>
    <t xml:space="preserve"> P9830 </t>
  </si>
  <si>
    <t>Montador</t>
  </si>
  <si>
    <t>31,0374</t>
  </si>
  <si>
    <t>106,8950</t>
  </si>
  <si>
    <t xml:space="preserve"> M2388 </t>
  </si>
  <si>
    <t>Broca de widia - D = 16 mm e C = 150 mm</t>
  </si>
  <si>
    <t>39,9281</t>
  </si>
  <si>
    <t>0,2104</t>
  </si>
  <si>
    <t xml:space="preserve"> M2041 </t>
  </si>
  <si>
    <t>Adesivo à base de resina poliéster</t>
  </si>
  <si>
    <t>kg</t>
  </si>
  <si>
    <t>30,6932</t>
  </si>
  <si>
    <t>6,6844</t>
  </si>
  <si>
    <t xml:space="preserve"> M3868 </t>
  </si>
  <si>
    <t>Tachão refletivo em plástico injetado monodirecional</t>
  </si>
  <si>
    <t>62,4125</t>
  </si>
  <si>
    <t>M3868</t>
  </si>
  <si>
    <t>M2041</t>
  </si>
  <si>
    <t>61,00</t>
  </si>
  <si>
    <t xml:space="preserve"> M3867 </t>
  </si>
  <si>
    <t>Tachão refletivo em plástico injetado bidirecional</t>
  </si>
  <si>
    <t>64,5815</t>
  </si>
  <si>
    <t>M3867</t>
  </si>
  <si>
    <t xml:space="preserve"> M1528 </t>
  </si>
  <si>
    <t>Broca de widia - D = 13 mm e C = 150 mm</t>
  </si>
  <si>
    <t>20,6815</t>
  </si>
  <si>
    <t>0,0705</t>
  </si>
  <si>
    <t>3,1589</t>
  </si>
  <si>
    <t xml:space="preserve"> M3821 </t>
  </si>
  <si>
    <t>Tacha refletiva em plástico injetado bidirecional com um pino - tipo I</t>
  </si>
  <si>
    <t>20,7999</t>
  </si>
  <si>
    <t>M3821</t>
  </si>
  <si>
    <t xml:space="preserve"> E9645 </t>
  </si>
  <si>
    <t>Caminhão demarcador de faixas com sistema de pintura a quente - 5 kW/30,10 kW/136 kW</t>
  </si>
  <si>
    <t xml:space="preserve"> P9853 </t>
  </si>
  <si>
    <t>Pré-marcador</t>
  </si>
  <si>
    <t>21,4800</t>
  </si>
  <si>
    <t xml:space="preserve"> M2038 </t>
  </si>
  <si>
    <t>Microesferas refletivas de vidro tipo II-A</t>
  </si>
  <si>
    <t>9,0872</t>
  </si>
  <si>
    <t>3,6349</t>
  </si>
  <si>
    <t xml:space="preserve"> M2044 </t>
  </si>
  <si>
    <t>Tinta à base de resina acrílica emulsionada em água para pré-marcação viária</t>
  </si>
  <si>
    <t>l</t>
  </si>
  <si>
    <t>20,3327</t>
  </si>
  <si>
    <t>0,0197</t>
  </si>
  <si>
    <t xml:space="preserve"> M1585 </t>
  </si>
  <si>
    <t>Massa termoplástica aplicada por extrusão</t>
  </si>
  <si>
    <t>12,1265</t>
  </si>
  <si>
    <t>74,5780</t>
  </si>
  <si>
    <t>M2038</t>
  </si>
  <si>
    <t>M1585</t>
  </si>
  <si>
    <t xml:space="preserve"> 36010 </t>
  </si>
  <si>
    <t>REVESTIMENTO COM 2 CM DE ARGAMASSA 1:3</t>
  </si>
  <si>
    <t xml:space="preserve"> 12580 </t>
  </si>
  <si>
    <t>TIJOLO MAÇICO DE BARRO COMUM</t>
  </si>
  <si>
    <t>Un</t>
  </si>
  <si>
    <t xml:space="preserve"> 2099 </t>
  </si>
  <si>
    <t>SERVENTE (SGSP)</t>
  </si>
  <si>
    <t xml:space="preserve"> 2020 </t>
  </si>
  <si>
    <t>PEDREIRO (SGSP)</t>
  </si>
  <si>
    <t xml:space="preserve"> 10629 </t>
  </si>
  <si>
    <t>ARGAMASSA DE CIMENTO COM AREIA MÉDIA 1:3</t>
  </si>
  <si>
    <t>31,00</t>
  </si>
  <si>
    <t xml:space="preserve"> 99058 </t>
  </si>
  <si>
    <t>LOCAÇÃO DE PONTO PARA REFERÊNCIA TOPOGRÁFICA. AF_10/2018</t>
  </si>
  <si>
    <t xml:space="preserve"> 1164 </t>
  </si>
  <si>
    <t>DESENHISTA PROJETISTA (SGSP)</t>
  </si>
  <si>
    <t xml:space="preserve"> 1125 </t>
  </si>
  <si>
    <t>ENGENHEIRO/ ARQUITETO PLENO - DE 5 A 15 ANOS DE EXPERIÊNCIA (SGSP)</t>
  </si>
  <si>
    <t xml:space="preserve"> 1128 </t>
  </si>
  <si>
    <t>ENGENHEIRO/ ARQUITETO JÚNIOR - ATÉ 5 ANOS DE EXPERIÊNCIA (SGSP)</t>
  </si>
  <si>
    <t xml:space="preserve"> 1115 </t>
  </si>
  <si>
    <t>ENGENHEIRO CIVIL/ ARQUITETO COORDENADOR SETORIAL - 20 ANOS EXPERIÊNCIA (SGSP)</t>
  </si>
  <si>
    <t>121,00</t>
  </si>
  <si>
    <t xml:space="preserve"> SE 20.20.0050 </t>
  </si>
  <si>
    <t>Composicao basica de laboratorio.</t>
  </si>
  <si>
    <t>SE</t>
  </si>
  <si>
    <t xml:space="preserve"> SE 19.20.0050 </t>
  </si>
  <si>
    <t>Composicao basica de laboratorio.(desonerado)</t>
  </si>
  <si>
    <t xml:space="preserve"> 1134 </t>
  </si>
  <si>
    <t>AJUDANTE OU AUXILIAR DE TOPOGRAFIA (SGSP)</t>
  </si>
  <si>
    <t xml:space="preserve"> 1158 </t>
  </si>
  <si>
    <t>DESENHISTA CADISTA  (SGSP)</t>
  </si>
  <si>
    <t xml:space="preserve"> 1181 </t>
  </si>
  <si>
    <t>TOPÓGRAFO (SGSP)</t>
  </si>
  <si>
    <t xml:space="preserve"> 94286 </t>
  </si>
  <si>
    <t>TEODOLITO COM PRECISÃO DE 10 SEGUNDOS</t>
  </si>
  <si>
    <t xml:space="preserve"> 94298 </t>
  </si>
  <si>
    <t>VAN, TETO ALTO 50% EM OPERAÇÃO</t>
  </si>
  <si>
    <t xml:space="preserve"> 1163 </t>
  </si>
  <si>
    <t>DESENHISTA DE TOPOGRAFIA - NÍVEL TÉCNICO (SGSP)</t>
  </si>
  <si>
    <t xml:space="preserve"> 00010775 </t>
  </si>
  <si>
    <t>LOCACAO DE CONTAINER 2,30 X 6,00 M, ALT. 2,50 M, COM 1 SANITARIO, PARA ESCRITORIO, COMPLETO, SEM DIVISORIAS INTERNAS (NAO INCLUI MOBILIZACAO/DESMOBILIZACAO)</t>
  </si>
  <si>
    <t xml:space="preserve"> 93572 </t>
  </si>
  <si>
    <t>ENCARREGADO GERAL DE OBRAS COM ENCARGOS COMPLEMENTARES</t>
  </si>
  <si>
    <t>4.735,3900</t>
  </si>
  <si>
    <t>56.824,6800</t>
  </si>
  <si>
    <t xml:space="preserve"> 93564 </t>
  </si>
  <si>
    <t>APONTADOR OU APROPRIADOR COM ENCARGOS COMPLEMENTARES</t>
  </si>
  <si>
    <t>6.780,8900</t>
  </si>
  <si>
    <t>81.370,6800</t>
  </si>
  <si>
    <t xml:space="preserve"> 93568 </t>
  </si>
  <si>
    <t>ENGENHEIRO CIVIL DE OBRA SENIOR COM ENCARGOS COMPLEMENTARES</t>
  </si>
  <si>
    <t>37.406,0000</t>
  </si>
  <si>
    <t>44.887,2000</t>
  </si>
  <si>
    <t xml:space="preserve"> 93565 </t>
  </si>
  <si>
    <t>ENGENHEIRO CIVIL DE OBRA JUNIOR COM ENCARGOS COMPLEMENTARES</t>
  </si>
  <si>
    <t>22.638,1200</t>
  </si>
  <si>
    <t>135.828,7200</t>
  </si>
  <si>
    <t xml:space="preserve"> 93566 </t>
  </si>
  <si>
    <t>AUXILIAR DE ESCRITORIO COM ENCARGOS COMPLEMENTARES</t>
  </si>
  <si>
    <t>5.334,2400</t>
  </si>
  <si>
    <t>64.010,8800</t>
  </si>
  <si>
    <t xml:space="preserve"> 93567 </t>
  </si>
  <si>
    <t>ENGENHEIRO CIVIL DE OBRA PLENO COM ENCARGOS COMPLEMENTARES</t>
  </si>
  <si>
    <t>26.712,0200</t>
  </si>
  <si>
    <t>80.136,0600</t>
  </si>
  <si>
    <t xml:space="preserve"> TAXA_ART </t>
  </si>
  <si>
    <t>Tabela A - ART de Obra ou Serviço (Para contratos acima de R$15.000,00)</t>
  </si>
  <si>
    <t>233,9400</t>
  </si>
  <si>
    <t>701,8200</t>
  </si>
  <si>
    <t xml:space="preserve"> 5213417 </t>
  </si>
  <si>
    <t>Placa em aço nº 16 galvanizado com película retrorrefletiva tipo I + III - confecção</t>
  </si>
  <si>
    <t>452,2400</t>
  </si>
  <si>
    <t>5.861,0304</t>
  </si>
  <si>
    <t>1,00</t>
  </si>
  <si>
    <t xml:space="preserve">4.083,30 
 (BDI 15,28%) </t>
  </si>
  <si>
    <t xml:space="preserve">4.592,74 
 (BDI 15,28%) </t>
  </si>
  <si>
    <t xml:space="preserve"> ANP CAP30/45_JUN/25</t>
  </si>
  <si>
    <t>Ata de Registro de Preço de Serviços</t>
  </si>
  <si>
    <t>R.A LAGO SUL</t>
  </si>
  <si>
    <t xml:space="preserve">SINAPI - 06/2025 - Distrito Federal
SICRO3 - 04/2025 - Distrito Federal
</t>
  </si>
  <si>
    <t xml:space="preserve">SINAPI - 06/2025 - Distrito Federal SICRO3 - 04/2025 - Distrito Federal </t>
  </si>
  <si>
    <t>Lago Sul</t>
  </si>
  <si>
    <t>Reparo Funcional em Vias do Lago Sul. SINAPI - 06/2025 - Distrito Federal
SICRO3 - 04/2025 - Distrito 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</si>
</sst>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#,##0.00\ %"/>
    <numFmt numFmtId="165" formatCode="#,##0.0000"/>
    <numFmt numFmtId="166" formatCode="#,##0.0000000"/>
    <numFmt numFmtId="167" formatCode="[$R$-416]\ #,##0.00;\-[$R$-416]\ #,##0.00"/>
  </numFmts>
  <fonts count="38" x14ac:knownFonts="1">
    <font>
      <sz val="11"/>
      <name val="Arial"/>
      <family val="1"/>
    </font>
    <font>
      <sz val="11"/>
      <color theme="1"/>
      <name val="Aptos Narrow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26"/>
      <color theme="1"/>
      <name val="Arial"/>
      <family val="2"/>
    </font>
    <font>
      <sz val="24"/>
      <color theme="1"/>
      <name val="Arial"/>
      <family val="2"/>
    </font>
    <font>
      <b/>
      <sz val="18"/>
      <color theme="1"/>
      <name val="Arial"/>
      <family val="2"/>
    </font>
    <font>
      <b/>
      <sz val="24"/>
      <color theme="1"/>
      <name val="Arial"/>
      <family val="2"/>
    </font>
    <font>
      <sz val="20"/>
      <color theme="1"/>
      <name val="Arial"/>
      <family val="2"/>
    </font>
    <font>
      <sz val="10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ptos Narrow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6D6D6"/>
      </patternFill>
    </fill>
    <fill>
      <patternFill patternType="solid">
        <fgColor theme="0" tint="-4.9989318521683403E-2"/>
        <bgColor rgb="FFD6D6D6"/>
      </patternFill>
    </fill>
    <fill>
      <patternFill patternType="solid">
        <fgColor theme="0" tint="-4.9989318521683403E-2"/>
        <bgColor rgb="FFEFEFEF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5">
    <xf numFmtId="0" fontId="0" fillId="0" borderId="0"/>
    <xf numFmtId="44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143">
    <xf numFmtId="0" fontId="0" fillId="0" borderId="0" xfId="0"/>
    <xf numFmtId="0" fontId="2" fillId="2" borderId="0" xfId="0" applyFont="1" applyFill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horizontal="center" vertical="top" wrapText="1"/>
    </xf>
    <xf numFmtId="0" fontId="6" fillId="6" borderId="3" xfId="0" applyFont="1" applyFill="1" applyBorder="1" applyAlignment="1">
      <alignment horizontal="right" vertical="top" wrapText="1"/>
    </xf>
    <xf numFmtId="0" fontId="9" fillId="7" borderId="4" xfId="0" applyFont="1" applyFill="1" applyBorder="1" applyAlignment="1">
      <alignment horizontal="left" vertical="top" wrapText="1"/>
    </xf>
    <xf numFmtId="0" fontId="10" fillId="8" borderId="5" xfId="0" applyFont="1" applyFill="1" applyBorder="1" applyAlignment="1">
      <alignment horizontal="center" vertical="top" wrapText="1"/>
    </xf>
    <xf numFmtId="0" fontId="11" fillId="9" borderId="6" xfId="0" applyFont="1" applyFill="1" applyBorder="1" applyAlignment="1">
      <alignment horizontal="right" vertical="top" wrapText="1"/>
    </xf>
    <xf numFmtId="0" fontId="13" fillId="10" borderId="8" xfId="0" applyFont="1" applyFill="1" applyBorder="1" applyAlignment="1">
      <alignment horizontal="left" vertical="top" wrapText="1"/>
    </xf>
    <xf numFmtId="0" fontId="14" fillId="11" borderId="9" xfId="0" applyFont="1" applyFill="1" applyBorder="1" applyAlignment="1">
      <alignment horizontal="center" vertical="top" wrapText="1"/>
    </xf>
    <xf numFmtId="0" fontId="15" fillId="12" borderId="10" xfId="0" applyFont="1" applyFill="1" applyBorder="1" applyAlignment="1">
      <alignment horizontal="right" vertical="top" wrapText="1"/>
    </xf>
    <xf numFmtId="0" fontId="16" fillId="14" borderId="11" xfId="0" applyFont="1" applyFill="1" applyBorder="1" applyAlignment="1">
      <alignment horizontal="left" vertical="top" wrapText="1"/>
    </xf>
    <xf numFmtId="0" fontId="17" fillId="15" borderId="12" xfId="0" applyFont="1" applyFill="1" applyBorder="1" applyAlignment="1">
      <alignment horizontal="center" vertical="top" wrapText="1"/>
    </xf>
    <xf numFmtId="0" fontId="18" fillId="16" borderId="13" xfId="0" applyFont="1" applyFill="1" applyBorder="1" applyAlignment="1">
      <alignment horizontal="right" vertical="top" wrapText="1"/>
    </xf>
    <xf numFmtId="0" fontId="19" fillId="18" borderId="0" xfId="0" applyFont="1" applyFill="1" applyAlignment="1">
      <alignment horizontal="left" vertical="top" wrapText="1"/>
    </xf>
    <xf numFmtId="0" fontId="20" fillId="19" borderId="0" xfId="0" applyFont="1" applyFill="1" applyAlignment="1">
      <alignment horizontal="center" vertical="top" wrapText="1"/>
    </xf>
    <xf numFmtId="0" fontId="21" fillId="20" borderId="0" xfId="0" applyFont="1" applyFill="1" applyAlignment="1">
      <alignment horizontal="right" vertical="top" wrapText="1"/>
    </xf>
    <xf numFmtId="0" fontId="23" fillId="22" borderId="0" xfId="0" applyFont="1" applyFill="1" applyAlignment="1">
      <alignment horizontal="center" vertical="top" wrapText="1"/>
    </xf>
    <xf numFmtId="0" fontId="25" fillId="25" borderId="0" xfId="3" applyFont="1" applyFill="1"/>
    <xf numFmtId="0" fontId="25" fillId="25" borderId="0" xfId="3" applyFont="1" applyFill="1" applyAlignment="1">
      <alignment horizontal="left" vertical="center" wrapText="1"/>
    </xf>
    <xf numFmtId="0" fontId="25" fillId="25" borderId="0" xfId="3" applyFont="1" applyFill="1" applyAlignment="1">
      <alignment horizontal="center" vertical="center" wrapText="1"/>
    </xf>
    <xf numFmtId="0" fontId="25" fillId="0" borderId="0" xfId="3" applyFont="1"/>
    <xf numFmtId="0" fontId="25" fillId="25" borderId="0" xfId="3" applyFont="1" applyFill="1" applyAlignment="1">
      <alignment horizontal="center" vertical="center"/>
    </xf>
    <xf numFmtId="0" fontId="25" fillId="25" borderId="0" xfId="3" applyFont="1" applyFill="1" applyAlignment="1">
      <alignment vertical="center" wrapText="1"/>
    </xf>
    <xf numFmtId="0" fontId="27" fillId="25" borderId="0" xfId="3" applyFont="1" applyFill="1"/>
    <xf numFmtId="0" fontId="25" fillId="25" borderId="0" xfId="3" applyFont="1" applyFill="1" applyAlignment="1">
      <alignment wrapText="1"/>
    </xf>
    <xf numFmtId="0" fontId="25" fillId="0" borderId="0" xfId="3" applyFont="1" applyAlignment="1">
      <alignment wrapText="1"/>
    </xf>
    <xf numFmtId="0" fontId="29" fillId="25" borderId="0" xfId="3" applyFont="1" applyFill="1" applyAlignment="1">
      <alignment vertical="center" wrapText="1"/>
    </xf>
    <xf numFmtId="44" fontId="25" fillId="25" borderId="0" xfId="4" applyFont="1" applyFill="1" applyAlignment="1">
      <alignment vertical="center" wrapText="1"/>
    </xf>
    <xf numFmtId="0" fontId="32" fillId="25" borderId="0" xfId="3" applyFont="1" applyFill="1" applyAlignment="1">
      <alignment horizontal="center" vertical="center" wrapText="1"/>
    </xf>
    <xf numFmtId="0" fontId="33" fillId="25" borderId="0" xfId="3" applyFont="1" applyFill="1" applyAlignment="1">
      <alignment horizontal="center" vertical="center" wrapText="1"/>
    </xf>
    <xf numFmtId="14" fontId="34" fillId="25" borderId="0" xfId="3" applyNumberFormat="1" applyFont="1" applyFill="1" applyAlignment="1">
      <alignment horizontal="center" vertical="center" wrapText="1"/>
    </xf>
    <xf numFmtId="49" fontId="34" fillId="25" borderId="0" xfId="3" applyNumberFormat="1" applyFont="1" applyFill="1" applyAlignment="1">
      <alignment horizontal="center" vertical="center" wrapText="1"/>
    </xf>
    <xf numFmtId="0" fontId="35" fillId="25" borderId="0" xfId="3" applyFont="1" applyFill="1" applyAlignment="1">
      <alignment horizontal="center" vertical="center" wrapText="1"/>
    </xf>
    <xf numFmtId="0" fontId="35" fillId="25" borderId="0" xfId="3" applyFont="1" applyFill="1" applyAlignment="1">
      <alignment horizontal="center" vertical="center"/>
    </xf>
    <xf numFmtId="0" fontId="36" fillId="0" borderId="0" xfId="3" applyFont="1" applyAlignment="1">
      <alignment horizontal="center" vertical="center"/>
    </xf>
    <xf numFmtId="0" fontId="37" fillId="0" borderId="0" xfId="3" applyFont="1" applyAlignment="1">
      <alignment horizontal="left" vertical="center" wrapText="1"/>
    </xf>
    <xf numFmtId="0" fontId="2" fillId="24" borderId="0" xfId="0" applyFont="1" applyFill="1" applyAlignment="1">
      <alignment horizontal="left" vertical="top" wrapText="1"/>
    </xf>
    <xf numFmtId="0" fontId="8" fillId="24" borderId="0" xfId="0" applyFont="1" applyFill="1" applyAlignment="1">
      <alignment horizontal="left" vertical="top" wrapText="1"/>
    </xf>
    <xf numFmtId="0" fontId="2" fillId="24" borderId="14" xfId="0" applyFont="1" applyFill="1" applyBorder="1" applyAlignment="1">
      <alignment horizontal="left" vertical="top" wrapText="1"/>
    </xf>
    <xf numFmtId="0" fontId="2" fillId="24" borderId="14" xfId="0" applyFont="1" applyFill="1" applyBorder="1" applyAlignment="1">
      <alignment horizontal="right" vertical="top" wrapText="1"/>
    </xf>
    <xf numFmtId="0" fontId="2" fillId="24" borderId="14" xfId="0" applyFont="1" applyFill="1" applyBorder="1" applyAlignment="1">
      <alignment horizontal="center" vertical="top" wrapText="1"/>
    </xf>
    <xf numFmtId="0" fontId="7" fillId="23" borderId="14" xfId="0" applyFont="1" applyFill="1" applyBorder="1" applyAlignment="1">
      <alignment horizontal="left" vertical="top" wrapText="1"/>
    </xf>
    <xf numFmtId="0" fontId="7" fillId="23" borderId="14" xfId="0" applyFont="1" applyFill="1" applyBorder="1" applyAlignment="1">
      <alignment horizontal="center" vertical="top" wrapText="1"/>
    </xf>
    <xf numFmtId="0" fontId="7" fillId="23" borderId="14" xfId="0" applyFont="1" applyFill="1" applyBorder="1" applyAlignment="1">
      <alignment horizontal="right" vertical="top" wrapText="1"/>
    </xf>
    <xf numFmtId="4" fontId="7" fillId="23" borderId="14" xfId="0" applyNumberFormat="1" applyFont="1" applyFill="1" applyBorder="1" applyAlignment="1">
      <alignment horizontal="right" vertical="top" wrapText="1"/>
    </xf>
    <xf numFmtId="164" fontId="7" fillId="23" borderId="14" xfId="0" applyNumberFormat="1" applyFont="1" applyFill="1" applyBorder="1" applyAlignment="1">
      <alignment horizontal="right" vertical="top" wrapText="1"/>
    </xf>
    <xf numFmtId="0" fontId="9" fillId="24" borderId="14" xfId="0" applyFont="1" applyFill="1" applyBorder="1" applyAlignment="1">
      <alignment horizontal="left" vertical="top" wrapText="1"/>
    </xf>
    <xf numFmtId="0" fontId="9" fillId="24" borderId="14" xfId="0" applyFont="1" applyFill="1" applyBorder="1" applyAlignment="1">
      <alignment horizontal="center" vertical="top" wrapText="1"/>
    </xf>
    <xf numFmtId="0" fontId="9" fillId="24" borderId="14" xfId="0" applyFont="1" applyFill="1" applyBorder="1" applyAlignment="1">
      <alignment horizontal="right" vertical="top" wrapText="1"/>
    </xf>
    <xf numFmtId="4" fontId="9" fillId="24" borderId="14" xfId="0" applyNumberFormat="1" applyFont="1" applyFill="1" applyBorder="1" applyAlignment="1">
      <alignment horizontal="right" vertical="top" wrapText="1"/>
    </xf>
    <xf numFmtId="164" fontId="9" fillId="24" borderId="14" xfId="0" applyNumberFormat="1" applyFont="1" applyFill="1" applyBorder="1" applyAlignment="1">
      <alignment horizontal="right" vertical="top" wrapText="1"/>
    </xf>
    <xf numFmtId="0" fontId="12" fillId="24" borderId="0" xfId="0" applyFont="1" applyFill="1" applyAlignment="1">
      <alignment horizontal="center" vertical="top" wrapText="1"/>
    </xf>
    <xf numFmtId="0" fontId="8" fillId="24" borderId="0" xfId="0" applyFont="1" applyFill="1" applyAlignment="1">
      <alignment horizontal="right" vertical="top" wrapText="1"/>
    </xf>
    <xf numFmtId="0" fontId="12" fillId="24" borderId="0" xfId="0" applyFont="1" applyFill="1" applyAlignment="1">
      <alignment horizontal="left" vertical="top" wrapText="1"/>
    </xf>
    <xf numFmtId="4" fontId="8" fillId="24" borderId="0" xfId="0" applyNumberFormat="1" applyFont="1" applyFill="1" applyAlignment="1">
      <alignment horizontal="right" vertical="top" wrapText="1"/>
    </xf>
    <xf numFmtId="0" fontId="8" fillId="24" borderId="0" xfId="0" applyFont="1" applyFill="1" applyAlignment="1">
      <alignment horizontal="center" vertical="top" wrapText="1"/>
    </xf>
    <xf numFmtId="166" fontId="9" fillId="24" borderId="14" xfId="0" applyNumberFormat="1" applyFont="1" applyFill="1" applyBorder="1" applyAlignment="1">
      <alignment horizontal="right" vertical="top" wrapText="1"/>
    </xf>
    <xf numFmtId="0" fontId="12" fillId="13" borderId="14" xfId="0" applyFont="1" applyFill="1" applyBorder="1" applyAlignment="1">
      <alignment horizontal="left" vertical="top" wrapText="1"/>
    </xf>
    <xf numFmtId="0" fontId="12" fillId="13" borderId="14" xfId="0" applyFont="1" applyFill="1" applyBorder="1" applyAlignment="1">
      <alignment horizontal="right" vertical="top" wrapText="1"/>
    </xf>
    <xf numFmtId="0" fontId="12" fillId="13" borderId="14" xfId="0" applyFont="1" applyFill="1" applyBorder="1" applyAlignment="1">
      <alignment horizontal="center" vertical="top" wrapText="1"/>
    </xf>
    <xf numFmtId="166" fontId="12" fillId="13" borderId="14" xfId="0" applyNumberFormat="1" applyFont="1" applyFill="1" applyBorder="1" applyAlignment="1">
      <alignment horizontal="right" vertical="top" wrapText="1"/>
    </xf>
    <xf numFmtId="4" fontId="12" fillId="13" borderId="14" xfId="0" applyNumberFormat="1" applyFont="1" applyFill="1" applyBorder="1" applyAlignment="1">
      <alignment horizontal="right" vertical="top" wrapText="1"/>
    </xf>
    <xf numFmtId="0" fontId="12" fillId="17" borderId="14" xfId="0" applyFont="1" applyFill="1" applyBorder="1" applyAlignment="1">
      <alignment horizontal="left" vertical="top" wrapText="1"/>
    </xf>
    <xf numFmtId="0" fontId="12" fillId="17" borderId="14" xfId="0" applyFont="1" applyFill="1" applyBorder="1" applyAlignment="1">
      <alignment horizontal="right" vertical="top" wrapText="1"/>
    </xf>
    <xf numFmtId="0" fontId="12" fillId="17" borderId="14" xfId="0" applyFont="1" applyFill="1" applyBorder="1" applyAlignment="1">
      <alignment horizontal="center" vertical="top" wrapText="1"/>
    </xf>
    <xf numFmtId="166" fontId="12" fillId="17" borderId="14" xfId="0" applyNumberFormat="1" applyFont="1" applyFill="1" applyBorder="1" applyAlignment="1">
      <alignment horizontal="right" vertical="top" wrapText="1"/>
    </xf>
    <xf numFmtId="4" fontId="12" fillId="17" borderId="14" xfId="0" applyNumberFormat="1" applyFont="1" applyFill="1" applyBorder="1" applyAlignment="1">
      <alignment horizontal="right" vertical="top" wrapText="1"/>
    </xf>
    <xf numFmtId="0" fontId="12" fillId="24" borderId="0" xfId="0" applyFont="1" applyFill="1" applyAlignment="1">
      <alignment horizontal="right" vertical="top" wrapText="1"/>
    </xf>
    <xf numFmtId="4" fontId="12" fillId="24" borderId="0" xfId="0" applyNumberFormat="1" applyFont="1" applyFill="1" applyAlignment="1">
      <alignment horizontal="right" vertical="top" wrapText="1"/>
    </xf>
    <xf numFmtId="166" fontId="8" fillId="24" borderId="0" xfId="0" applyNumberFormat="1" applyFont="1" applyFill="1" applyAlignment="1">
      <alignment horizontal="right" vertical="top" wrapText="1"/>
    </xf>
    <xf numFmtId="0" fontId="9" fillId="24" borderId="7" xfId="0" applyFont="1" applyFill="1" applyBorder="1" applyAlignment="1">
      <alignment horizontal="left" vertical="top" wrapText="1"/>
    </xf>
    <xf numFmtId="165" fontId="12" fillId="17" borderId="14" xfId="0" applyNumberFormat="1" applyFont="1" applyFill="1" applyBorder="1" applyAlignment="1">
      <alignment horizontal="right" vertical="top" wrapText="1"/>
    </xf>
    <xf numFmtId="165" fontId="12" fillId="13" borderId="14" xfId="0" applyNumberFormat="1" applyFont="1" applyFill="1" applyBorder="1" applyAlignment="1">
      <alignment horizontal="right" vertical="top" wrapText="1"/>
    </xf>
    <xf numFmtId="165" fontId="8" fillId="24" borderId="0" xfId="0" applyNumberFormat="1" applyFont="1" applyFill="1" applyAlignment="1">
      <alignment horizontal="right" vertical="top" wrapText="1"/>
    </xf>
    <xf numFmtId="4" fontId="15" fillId="12" borderId="10" xfId="0" applyNumberFormat="1" applyFont="1" applyFill="1" applyBorder="1" applyAlignment="1">
      <alignment horizontal="right" vertical="top" wrapText="1"/>
    </xf>
    <xf numFmtId="4" fontId="18" fillId="16" borderId="13" xfId="0" applyNumberFormat="1" applyFont="1" applyFill="1" applyBorder="1" applyAlignment="1">
      <alignment horizontal="right" vertical="top" wrapText="1"/>
    </xf>
    <xf numFmtId="4" fontId="11" fillId="9" borderId="6" xfId="0" applyNumberFormat="1" applyFont="1" applyFill="1" applyBorder="1" applyAlignment="1">
      <alignment horizontal="right" vertical="top" wrapText="1"/>
    </xf>
    <xf numFmtId="4" fontId="15" fillId="26" borderId="10" xfId="0" applyNumberFormat="1" applyFont="1" applyFill="1" applyBorder="1" applyAlignment="1">
      <alignment horizontal="right" vertical="top" wrapText="1"/>
    </xf>
    <xf numFmtId="4" fontId="15" fillId="27" borderId="10" xfId="0" applyNumberFormat="1" applyFont="1" applyFill="1" applyBorder="1" applyAlignment="1">
      <alignment horizontal="right" vertical="top" wrapText="1"/>
    </xf>
    <xf numFmtId="10" fontId="15" fillId="12" borderId="10" xfId="2" applyNumberFormat="1" applyFont="1" applyFill="1" applyBorder="1" applyAlignment="1">
      <alignment horizontal="right" vertical="top" wrapText="1"/>
    </xf>
    <xf numFmtId="10" fontId="15" fillId="27" borderId="10" xfId="2" applyNumberFormat="1" applyFont="1" applyFill="1" applyBorder="1" applyAlignment="1">
      <alignment horizontal="right" vertical="top" wrapText="1"/>
    </xf>
    <xf numFmtId="10" fontId="15" fillId="26" borderId="10" xfId="2" applyNumberFormat="1" applyFont="1" applyFill="1" applyBorder="1" applyAlignment="1">
      <alignment horizontal="right" vertical="top" wrapText="1"/>
    </xf>
    <xf numFmtId="10" fontId="15" fillId="12" borderId="10" xfId="0" applyNumberFormat="1" applyFont="1" applyFill="1" applyBorder="1" applyAlignment="1">
      <alignment horizontal="right" vertical="top" wrapText="1"/>
    </xf>
    <xf numFmtId="10" fontId="18" fillId="16" borderId="13" xfId="0" applyNumberFormat="1" applyFont="1" applyFill="1" applyBorder="1" applyAlignment="1">
      <alignment horizontal="right" vertical="top" wrapText="1"/>
    </xf>
    <xf numFmtId="10" fontId="11" fillId="9" borderId="6" xfId="0" applyNumberFormat="1" applyFont="1" applyFill="1" applyBorder="1" applyAlignment="1">
      <alignment horizontal="right" vertical="top" wrapText="1"/>
    </xf>
    <xf numFmtId="0" fontId="19" fillId="18" borderId="0" xfId="0" applyFont="1" applyFill="1" applyAlignment="1">
      <alignment vertical="top" wrapText="1"/>
    </xf>
    <xf numFmtId="0" fontId="2" fillId="2" borderId="0" xfId="0" applyFont="1" applyFill="1" applyAlignment="1">
      <alignment vertical="top" wrapText="1"/>
    </xf>
    <xf numFmtId="0" fontId="8" fillId="18" borderId="0" xfId="0" applyFont="1" applyFill="1" applyAlignment="1">
      <alignment horizontal="left" vertical="top" wrapText="1"/>
    </xf>
    <xf numFmtId="0" fontId="12" fillId="27" borderId="10" xfId="0" applyFont="1" applyFill="1" applyBorder="1" applyAlignment="1">
      <alignment horizontal="right" vertical="top" wrapText="1"/>
    </xf>
    <xf numFmtId="0" fontId="13" fillId="27" borderId="8" xfId="0" applyFont="1" applyFill="1" applyBorder="1" applyAlignment="1">
      <alignment horizontal="left" vertical="top" wrapText="1"/>
    </xf>
    <xf numFmtId="0" fontId="14" fillId="27" borderId="9" xfId="0" applyFont="1" applyFill="1" applyBorder="1" applyAlignment="1">
      <alignment horizontal="center" vertical="top" wrapText="1"/>
    </xf>
    <xf numFmtId="0" fontId="15" fillId="27" borderId="10" xfId="0" applyFont="1" applyFill="1" applyBorder="1" applyAlignment="1">
      <alignment horizontal="right" vertical="top" wrapText="1"/>
    </xf>
    <xf numFmtId="0" fontId="18" fillId="28" borderId="13" xfId="0" applyFont="1" applyFill="1" applyBorder="1" applyAlignment="1">
      <alignment horizontal="right" vertical="top" wrapText="1"/>
    </xf>
    <xf numFmtId="0" fontId="16" fillId="28" borderId="11" xfId="0" applyFont="1" applyFill="1" applyBorder="1" applyAlignment="1">
      <alignment horizontal="left" vertical="top" wrapText="1"/>
    </xf>
    <xf numFmtId="0" fontId="17" fillId="28" borderId="12" xfId="0" applyFont="1" applyFill="1" applyBorder="1" applyAlignment="1">
      <alignment horizontal="center" vertical="top" wrapText="1"/>
    </xf>
    <xf numFmtId="4" fontId="18" fillId="28" borderId="13" xfId="0" applyNumberFormat="1" applyFont="1" applyFill="1" applyBorder="1" applyAlignment="1">
      <alignment horizontal="right" vertical="top" wrapText="1"/>
    </xf>
    <xf numFmtId="0" fontId="11" fillId="29" borderId="6" xfId="0" applyFont="1" applyFill="1" applyBorder="1" applyAlignment="1">
      <alignment horizontal="right" vertical="top" wrapText="1"/>
    </xf>
    <xf numFmtId="0" fontId="9" fillId="29" borderId="4" xfId="0" applyFont="1" applyFill="1" applyBorder="1" applyAlignment="1">
      <alignment horizontal="left" vertical="top" wrapText="1"/>
    </xf>
    <xf numFmtId="0" fontId="10" fillId="29" borderId="5" xfId="0" applyFont="1" applyFill="1" applyBorder="1" applyAlignment="1">
      <alignment horizontal="center" vertical="top" wrapText="1"/>
    </xf>
    <xf numFmtId="4" fontId="11" fillId="29" borderId="6" xfId="0" applyNumberFormat="1" applyFont="1" applyFill="1" applyBorder="1" applyAlignment="1">
      <alignment horizontal="right" vertical="top" wrapText="1"/>
    </xf>
    <xf numFmtId="0" fontId="23" fillId="29" borderId="0" xfId="0" applyFont="1" applyFill="1" applyAlignment="1">
      <alignment horizontal="center" vertical="top" wrapText="1"/>
    </xf>
    <xf numFmtId="0" fontId="21" fillId="29" borderId="0" xfId="0" applyFont="1" applyFill="1" applyAlignment="1">
      <alignment horizontal="right" vertical="top" wrapText="1"/>
    </xf>
    <xf numFmtId="4" fontId="22" fillId="29" borderId="0" xfId="0" applyNumberFormat="1" applyFont="1" applyFill="1" applyAlignment="1">
      <alignment horizontal="right" vertical="top" wrapText="1"/>
    </xf>
    <xf numFmtId="0" fontId="20" fillId="29" borderId="0" xfId="0" applyFont="1" applyFill="1" applyAlignment="1">
      <alignment horizontal="center" vertical="top" wrapText="1"/>
    </xf>
    <xf numFmtId="167" fontId="29" fillId="25" borderId="0" xfId="4" applyNumberFormat="1" applyFont="1" applyFill="1" applyBorder="1" applyAlignment="1">
      <alignment horizontal="center" vertical="center" wrapText="1"/>
    </xf>
    <xf numFmtId="0" fontId="30" fillId="25" borderId="0" xfId="3" applyFont="1" applyFill="1" applyAlignment="1">
      <alignment horizontal="center" vertical="center" wrapText="1"/>
    </xf>
    <xf numFmtId="0" fontId="31" fillId="25" borderId="0" xfId="3" applyFont="1" applyFill="1" applyAlignment="1">
      <alignment horizontal="center" vertical="center" wrapText="1"/>
    </xf>
    <xf numFmtId="0" fontId="29" fillId="25" borderId="0" xfId="3" applyFont="1" applyFill="1" applyAlignment="1">
      <alignment horizontal="center" vertical="center" wrapText="1"/>
    </xf>
    <xf numFmtId="0" fontId="26" fillId="25" borderId="0" xfId="3" applyFont="1" applyFill="1" applyAlignment="1">
      <alignment horizontal="center" vertical="center" wrapText="1"/>
    </xf>
    <xf numFmtId="0" fontId="28" fillId="25" borderId="0" xfId="3" applyFont="1" applyFill="1" applyAlignment="1">
      <alignment horizontal="center" vertical="center" wrapText="1"/>
    </xf>
    <xf numFmtId="0" fontId="8" fillId="24" borderId="0" xfId="0" applyFont="1" applyFill="1" applyAlignment="1">
      <alignment horizontal="right" vertical="top" wrapText="1"/>
    </xf>
    <xf numFmtId="0" fontId="8" fillId="24" borderId="0" xfId="0" applyFont="1" applyFill="1" applyAlignment="1">
      <alignment horizontal="left" vertical="top" wrapText="1"/>
    </xf>
    <xf numFmtId="44" fontId="8" fillId="24" borderId="0" xfId="1" applyFont="1" applyFill="1" applyAlignment="1">
      <alignment horizontal="right" vertical="top" wrapText="1"/>
    </xf>
    <xf numFmtId="0" fontId="12" fillId="24" borderId="0" xfId="0" applyFont="1" applyFill="1" applyAlignment="1">
      <alignment horizontal="center" vertical="top" wrapText="1"/>
    </xf>
    <xf numFmtId="0" fontId="0" fillId="0" borderId="0" xfId="0"/>
    <xf numFmtId="0" fontId="8" fillId="24" borderId="0" xfId="0" applyFont="1" applyFill="1" applyAlignment="1">
      <alignment horizontal="center" vertical="top" wrapText="1"/>
    </xf>
    <xf numFmtId="0" fontId="2" fillId="24" borderId="0" xfId="0" applyFont="1" applyFill="1" applyAlignment="1">
      <alignment horizontal="center" wrapText="1"/>
    </xf>
    <xf numFmtId="0" fontId="2" fillId="24" borderId="0" xfId="0" applyFont="1" applyFill="1" applyAlignment="1">
      <alignment horizontal="left" vertical="top" wrapText="1"/>
    </xf>
    <xf numFmtId="4" fontId="8" fillId="24" borderId="0" xfId="0" applyNumberFormat="1" applyFont="1" applyFill="1" applyAlignment="1">
      <alignment horizontal="right" vertical="top" wrapText="1"/>
    </xf>
    <xf numFmtId="165" fontId="12" fillId="17" borderId="14" xfId="0" applyNumberFormat="1" applyFont="1" applyFill="1" applyBorder="1" applyAlignment="1">
      <alignment horizontal="right" vertical="top" wrapText="1"/>
    </xf>
    <xf numFmtId="0" fontId="12" fillId="17" borderId="14" xfId="0" applyFont="1" applyFill="1" applyBorder="1" applyAlignment="1">
      <alignment horizontal="left" vertical="top" wrapText="1"/>
    </xf>
    <xf numFmtId="165" fontId="12" fillId="13" borderId="14" xfId="0" applyNumberFormat="1" applyFont="1" applyFill="1" applyBorder="1" applyAlignment="1">
      <alignment horizontal="right" vertical="top" wrapText="1"/>
    </xf>
    <xf numFmtId="0" fontId="12" fillId="13" borderId="14" xfId="0" applyFont="1" applyFill="1" applyBorder="1" applyAlignment="1">
      <alignment horizontal="left" vertical="top" wrapText="1"/>
    </xf>
    <xf numFmtId="0" fontId="12" fillId="24" borderId="0" xfId="0" applyFont="1" applyFill="1" applyAlignment="1">
      <alignment horizontal="right" vertical="top" wrapText="1"/>
    </xf>
    <xf numFmtId="0" fontId="2" fillId="24" borderId="14" xfId="0" applyFont="1" applyFill="1" applyBorder="1" applyAlignment="1">
      <alignment horizontal="center" vertical="top" wrapText="1"/>
    </xf>
    <xf numFmtId="0" fontId="2" fillId="24" borderId="14" xfId="0" applyFont="1" applyFill="1" applyBorder="1" applyAlignment="1">
      <alignment horizontal="right" vertical="top" wrapText="1"/>
    </xf>
    <xf numFmtId="0" fontId="9" fillId="24" borderId="14" xfId="0" applyFont="1" applyFill="1" applyBorder="1" applyAlignment="1">
      <alignment horizontal="left" vertical="top" wrapText="1"/>
    </xf>
    <xf numFmtId="0" fontId="2" fillId="24" borderId="14" xfId="0" applyFont="1" applyFill="1" applyBorder="1" applyAlignment="1">
      <alignment horizontal="left" vertical="top" wrapText="1"/>
    </xf>
    <xf numFmtId="0" fontId="7" fillId="23" borderId="14" xfId="0" applyFont="1" applyFill="1" applyBorder="1" applyAlignment="1">
      <alignment horizontal="left" vertical="top" wrapText="1"/>
    </xf>
    <xf numFmtId="0" fontId="21" fillId="20" borderId="0" xfId="0" applyFont="1" applyFill="1" applyAlignment="1">
      <alignment horizontal="right" vertical="top" wrapText="1"/>
    </xf>
    <xf numFmtId="0" fontId="19" fillId="18" borderId="0" xfId="0" applyFont="1" applyFill="1" applyAlignment="1">
      <alignment horizontal="left" vertical="top" wrapText="1"/>
    </xf>
    <xf numFmtId="4" fontId="22" fillId="21" borderId="0" xfId="0" applyNumberFormat="1" applyFont="1" applyFill="1" applyAlignment="1">
      <alignment horizontal="right" vertical="top" wrapText="1"/>
    </xf>
    <xf numFmtId="0" fontId="23" fillId="2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center" wrapText="1"/>
    </xf>
    <xf numFmtId="0" fontId="23" fillId="29" borderId="0" xfId="0" applyFont="1" applyFill="1" applyAlignment="1">
      <alignment horizontal="center" vertical="top" wrapText="1"/>
    </xf>
    <xf numFmtId="0" fontId="0" fillId="30" borderId="0" xfId="0" applyFill="1"/>
    <xf numFmtId="0" fontId="2" fillId="2" borderId="0" xfId="0" applyFont="1" applyFill="1" applyAlignment="1">
      <alignment horizontal="center" vertical="top" wrapText="1"/>
    </xf>
    <xf numFmtId="0" fontId="19" fillId="18" borderId="0" xfId="0" applyFont="1" applyFill="1" applyAlignment="1">
      <alignment horizontal="center" vertical="top" wrapText="1"/>
    </xf>
    <xf numFmtId="0" fontId="21" fillId="29" borderId="0" xfId="0" applyFont="1" applyFill="1" applyAlignment="1">
      <alignment horizontal="right" vertical="top" wrapText="1"/>
    </xf>
    <xf numFmtId="0" fontId="19" fillId="29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</cellXfs>
  <cellStyles count="5">
    <cellStyle name="Currency" xfId="1" builtinId="4"/>
    <cellStyle name="Currency 2" xfId="4" xr:uid="{306B178F-EB92-4537-BC63-ECE1F9DB3356}"/>
    <cellStyle name="Normal" xfId="0" builtinId="0"/>
    <cellStyle name="Normal 2" xfId="3" xr:uid="{13ACEC83-2A5C-48CB-AD56-FEDCCD557FB9}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eetMetadata" Target="metadata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17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17/06/relationships/rdRichValue" Target="richData/rdrichvalue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212911</xdr:colOff>
      <xdr:row>1</xdr:row>
      <xdr:rowOff>56030</xdr:rowOff>
    </xdr:from>
    <xdr:ext cx="1943820" cy="814026"/>
    <xdr:pic>
      <xdr:nvPicPr>
        <xdr:cNvPr id="2" name="Imagem 3" descr="Logo_Novacap_RGB-FB.png">
          <a:extLst>
            <a:ext uri="{FF2B5EF4-FFF2-40B4-BE49-F238E27FC236}">
              <a16:creationId xmlns:a16="http://schemas.microsoft.com/office/drawing/2014/main" id="{ADEC0569-246B-482B-8DBD-22D74F9B6B4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2911" y="237005"/>
          <a:ext cx="1943820" cy="814026"/>
        </a:xfrm>
        <a:prstGeom prst="rect">
          <a:avLst/>
        </a:prstGeom>
      </xdr:spPr>
    </xdr:pic>
    <xdr:clientData/>
  </xdr:oneCellAnchor>
  <xdr:oneCellAnchor>
    <xdr:from>
      <xdr:col>2</xdr:col>
      <xdr:colOff>3260912</xdr:colOff>
      <xdr:row>0</xdr:row>
      <xdr:rowOff>67235</xdr:rowOff>
    </xdr:from>
    <xdr:ext cx="1735516" cy="1099603"/>
    <xdr:pic>
      <xdr:nvPicPr>
        <xdr:cNvPr id="3" name="Imagem 4" descr="Sem título.jpg">
          <a:extLst>
            <a:ext uri="{FF2B5EF4-FFF2-40B4-BE49-F238E27FC236}">
              <a16:creationId xmlns:a16="http://schemas.microsoft.com/office/drawing/2014/main" id="{E3482F93-9B6D-428F-AA29-785D0611A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56787" y="67235"/>
          <a:ext cx="1735516" cy="109960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4191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01%20-%20TABELA%20DE%20REFERENCIA%202015\TEMP\_PSUL\OR&#199;AMENTO\ORC_PSUL_V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00001-T&#233;cnicos\Elias%20El%20Zayek\Or&#231;amentos\SPV\26-01-2016%20guara%20QE%2048%20sisprot%20251137\Q48-ORC-M3-REL-Planilhas%20de%20Calculo_REV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07\H&#201;LIO%20PRATES\RELAT&#211;RIOS\Relat&#243;rio%20Final%20-%20UPP\Vol.%20XI%20-%20Espec.%20Quantitativos%20e%20Or&#231;amento-\REVIS&#195;O%202\Or&#231;amento_Helio%20Prates_Cutos_01-04-2009\OR&#199;AMENTOS_CUSTOS_2009_V2\ORCAMENTO_HP_REL_UPP_REV2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CÁLCULO"/>
      <sheetName val="PISO"/>
      <sheetName val="DADOS_RONNIE"/>
      <sheetName val="RELATÓRIO ORÇAMENTO"/>
      <sheetName val="Bocas_de_lobo"/>
      <sheetName val="MEMÓRIA DE CÁLCULO - DRN"/>
      <sheetName val="DRENAGEM"/>
      <sheetName val="RESUMO_DRENAGEM"/>
      <sheetName val="RESUMO SINTETICO"/>
      <sheetName val="TABELA_PREÇOS_2008"/>
      <sheetName val="TABELA_PREÇOS_2011"/>
      <sheetName val="BACIAS"/>
      <sheetName val="Plan1"/>
      <sheetName val="Plan2"/>
    </sheetNames>
    <sheetDataSet>
      <sheetData sheetId="0" refreshError="1"/>
      <sheetData sheetId="1" refreshError="1"/>
      <sheetData sheetId="2">
        <row r="1">
          <cell r="J1" t="str">
            <v>TAG_02</v>
          </cell>
          <cell r="K1" t="str">
            <v>PISO</v>
          </cell>
          <cell r="L1" t="str">
            <v>EXISTENTE</v>
          </cell>
        </row>
        <row r="2">
          <cell r="J2" t="str">
            <v>01-001-01-02</v>
          </cell>
          <cell r="K2" t="str">
            <v>A</v>
          </cell>
          <cell r="L2" t="str">
            <v>N</v>
          </cell>
        </row>
        <row r="3">
          <cell r="J3" t="str">
            <v>01-001-02-03</v>
          </cell>
          <cell r="K3" t="str">
            <v>C</v>
          </cell>
          <cell r="L3" t="str">
            <v>N</v>
          </cell>
        </row>
        <row r="4">
          <cell r="J4" t="str">
            <v>01-001-03-04</v>
          </cell>
          <cell r="K4" t="str">
            <v>E</v>
          </cell>
          <cell r="L4" t="str">
            <v>N</v>
          </cell>
        </row>
        <row r="5">
          <cell r="J5" t="str">
            <v>01-001-04-05</v>
          </cell>
          <cell r="K5" t="str">
            <v>E</v>
          </cell>
          <cell r="L5" t="str">
            <v>N</v>
          </cell>
        </row>
        <row r="6">
          <cell r="J6" t="str">
            <v>01-001-05-06</v>
          </cell>
          <cell r="K6" t="str">
            <v>E</v>
          </cell>
          <cell r="L6" t="str">
            <v>N</v>
          </cell>
        </row>
        <row r="7">
          <cell r="J7" t="str">
            <v>01-001-06-07</v>
          </cell>
          <cell r="K7" t="str">
            <v>C</v>
          </cell>
          <cell r="L7" t="str">
            <v>N</v>
          </cell>
        </row>
        <row r="8">
          <cell r="J8" t="str">
            <v>01-001-07-08</v>
          </cell>
          <cell r="K8" t="str">
            <v>E</v>
          </cell>
          <cell r="L8" t="str">
            <v>N</v>
          </cell>
        </row>
        <row r="9">
          <cell r="J9" t="str">
            <v>01-001-08-09</v>
          </cell>
          <cell r="K9" t="str">
            <v>A</v>
          </cell>
          <cell r="L9" t="str">
            <v>N</v>
          </cell>
        </row>
        <row r="10">
          <cell r="J10" t="str">
            <v>01-001-09-10</v>
          </cell>
          <cell r="K10" t="str">
            <v>C</v>
          </cell>
          <cell r="L10" t="str">
            <v>N</v>
          </cell>
        </row>
        <row r="11">
          <cell r="J11" t="str">
            <v>01-001-10-11</v>
          </cell>
          <cell r="K11" t="str">
            <v>C</v>
          </cell>
          <cell r="L11" t="str">
            <v>N</v>
          </cell>
        </row>
        <row r="12">
          <cell r="J12" t="str">
            <v>01-001-11-12</v>
          </cell>
          <cell r="K12" t="str">
            <v>E</v>
          </cell>
          <cell r="L12" t="str">
            <v>N</v>
          </cell>
        </row>
        <row r="13">
          <cell r="J13" t="str">
            <v>01-001-12-13</v>
          </cell>
          <cell r="K13" t="str">
            <v>E</v>
          </cell>
          <cell r="L13" t="str">
            <v>N</v>
          </cell>
        </row>
        <row r="14">
          <cell r="J14" t="str">
            <v>01-001-13-14</v>
          </cell>
          <cell r="K14" t="str">
            <v>C</v>
          </cell>
          <cell r="L14" t="str">
            <v>N</v>
          </cell>
        </row>
        <row r="15">
          <cell r="J15" t="str">
            <v>01-001-14-15</v>
          </cell>
          <cell r="K15" t="str">
            <v>E</v>
          </cell>
          <cell r="L15" t="str">
            <v>N</v>
          </cell>
        </row>
        <row r="16">
          <cell r="J16" t="str">
            <v>01-001-15-16</v>
          </cell>
          <cell r="K16" t="str">
            <v>C</v>
          </cell>
          <cell r="L16" t="str">
            <v>N</v>
          </cell>
        </row>
        <row r="17">
          <cell r="J17" t="str">
            <v>01-001-16-17</v>
          </cell>
          <cell r="K17" t="str">
            <v>E</v>
          </cell>
          <cell r="L17" t="str">
            <v>N</v>
          </cell>
        </row>
        <row r="18">
          <cell r="J18" t="str">
            <v>01-001-17-18</v>
          </cell>
          <cell r="K18" t="str">
            <v>E</v>
          </cell>
          <cell r="L18" t="str">
            <v>N</v>
          </cell>
        </row>
        <row r="19">
          <cell r="J19" t="str">
            <v>01-001-18-19</v>
          </cell>
          <cell r="K19" t="str">
            <v>E</v>
          </cell>
          <cell r="L19" t="str">
            <v>N</v>
          </cell>
        </row>
        <row r="20">
          <cell r="J20" t="str">
            <v>01-001-19-20</v>
          </cell>
          <cell r="K20" t="str">
            <v>E</v>
          </cell>
          <cell r="L20" t="str">
            <v>N</v>
          </cell>
        </row>
        <row r="21">
          <cell r="J21" t="str">
            <v>01-001-20-21</v>
          </cell>
          <cell r="K21" t="str">
            <v>C</v>
          </cell>
          <cell r="L21" t="str">
            <v>N</v>
          </cell>
        </row>
        <row r="22">
          <cell r="J22" t="str">
            <v>01-001-21-22</v>
          </cell>
          <cell r="K22" t="str">
            <v>C</v>
          </cell>
          <cell r="L22" t="str">
            <v>N</v>
          </cell>
        </row>
        <row r="23">
          <cell r="J23" t="str">
            <v>01-001-22-24</v>
          </cell>
          <cell r="K23" t="str">
            <v>GN</v>
          </cell>
          <cell r="L23" t="str">
            <v>N</v>
          </cell>
        </row>
        <row r="24">
          <cell r="J24" t="str">
            <v>01-002-01-04</v>
          </cell>
          <cell r="K24" t="str">
            <v>A</v>
          </cell>
          <cell r="L24" t="str">
            <v>S</v>
          </cell>
        </row>
        <row r="25">
          <cell r="J25" t="str">
            <v>01-003-01-05</v>
          </cell>
          <cell r="K25" t="str">
            <v>A</v>
          </cell>
          <cell r="L25" t="str">
            <v>S</v>
          </cell>
        </row>
        <row r="26">
          <cell r="J26" t="str">
            <v>01-004-01-08</v>
          </cell>
          <cell r="K26" t="str">
            <v>A</v>
          </cell>
          <cell r="L26" t="str">
            <v>S</v>
          </cell>
        </row>
        <row r="27">
          <cell r="J27" t="str">
            <v>01-005-01-12</v>
          </cell>
          <cell r="K27" t="str">
            <v>A</v>
          </cell>
          <cell r="L27" t="str">
            <v>S</v>
          </cell>
        </row>
        <row r="28">
          <cell r="J28" t="str">
            <v>01-006-01-15</v>
          </cell>
          <cell r="K28" t="str">
            <v>A</v>
          </cell>
          <cell r="L28" t="str">
            <v>S</v>
          </cell>
        </row>
        <row r="29">
          <cell r="J29" t="str">
            <v>01-007-01-02</v>
          </cell>
          <cell r="K29" t="str">
            <v>A</v>
          </cell>
          <cell r="L29" t="str">
            <v>S</v>
          </cell>
        </row>
        <row r="30">
          <cell r="J30" t="str">
            <v>01-007-02-16</v>
          </cell>
          <cell r="K30" t="str">
            <v>A</v>
          </cell>
          <cell r="L30" t="str">
            <v>S</v>
          </cell>
        </row>
        <row r="31">
          <cell r="J31" t="str">
            <v>01-008-01-19</v>
          </cell>
          <cell r="K31" t="str">
            <v>A</v>
          </cell>
          <cell r="L31" t="str">
            <v>N</v>
          </cell>
        </row>
        <row r="32">
          <cell r="J32" t="str">
            <v>02-001-01-02</v>
          </cell>
          <cell r="K32" t="str">
            <v>A</v>
          </cell>
          <cell r="L32" t="str">
            <v>S</v>
          </cell>
        </row>
        <row r="33">
          <cell r="J33" t="str">
            <v>02-001-02-03</v>
          </cell>
          <cell r="K33" t="str">
            <v>A</v>
          </cell>
          <cell r="L33" t="str">
            <v>S</v>
          </cell>
        </row>
        <row r="34">
          <cell r="J34" t="str">
            <v>02-001-03-04</v>
          </cell>
          <cell r="K34" t="str">
            <v>A</v>
          </cell>
          <cell r="L34" t="str">
            <v>S</v>
          </cell>
        </row>
        <row r="35">
          <cell r="J35" t="str">
            <v>02-001-04-05</v>
          </cell>
          <cell r="K35" t="str">
            <v>A</v>
          </cell>
          <cell r="L35" t="str">
            <v>N</v>
          </cell>
        </row>
        <row r="36">
          <cell r="J36" t="str">
            <v>02-001-05-06</v>
          </cell>
          <cell r="K36" t="str">
            <v>A</v>
          </cell>
          <cell r="L36" t="str">
            <v>N</v>
          </cell>
        </row>
        <row r="37">
          <cell r="J37" t="str">
            <v>02-001-06-07</v>
          </cell>
          <cell r="K37" t="str">
            <v>A</v>
          </cell>
          <cell r="L37" t="str">
            <v>N</v>
          </cell>
        </row>
        <row r="38">
          <cell r="J38" t="str">
            <v>02-001-07-08</v>
          </cell>
          <cell r="K38" t="str">
            <v>A</v>
          </cell>
          <cell r="L38" t="str">
            <v>N</v>
          </cell>
        </row>
        <row r="39">
          <cell r="J39" t="str">
            <v>02-001-08-09</v>
          </cell>
          <cell r="K39" t="str">
            <v>A</v>
          </cell>
          <cell r="L39" t="str">
            <v>N</v>
          </cell>
        </row>
        <row r="40">
          <cell r="J40" t="str">
            <v>02-001-09-10</v>
          </cell>
          <cell r="K40" t="str">
            <v>A</v>
          </cell>
          <cell r="L40" t="str">
            <v>N</v>
          </cell>
        </row>
        <row r="41">
          <cell r="J41" t="str">
            <v>02-001-10-11</v>
          </cell>
          <cell r="K41" t="str">
            <v>A</v>
          </cell>
          <cell r="L41" t="str">
            <v>N</v>
          </cell>
        </row>
        <row r="42">
          <cell r="J42" t="str">
            <v>02-001-11-12</v>
          </cell>
          <cell r="K42" t="str">
            <v>A</v>
          </cell>
          <cell r="L42" t="str">
            <v>N</v>
          </cell>
        </row>
        <row r="43">
          <cell r="J43" t="str">
            <v>02-001-12-13</v>
          </cell>
          <cell r="K43" t="str">
            <v>A</v>
          </cell>
          <cell r="L43" t="str">
            <v>N</v>
          </cell>
        </row>
        <row r="44">
          <cell r="J44" t="str">
            <v>02-001-13-14</v>
          </cell>
          <cell r="K44" t="str">
            <v>A</v>
          </cell>
          <cell r="L44" t="str">
            <v>N</v>
          </cell>
        </row>
        <row r="45">
          <cell r="J45" t="str">
            <v>02-001-14-15</v>
          </cell>
          <cell r="K45" t="str">
            <v>A</v>
          </cell>
          <cell r="L45" t="str">
            <v>N</v>
          </cell>
        </row>
        <row r="46">
          <cell r="J46" t="str">
            <v>02-001-15-16</v>
          </cell>
          <cell r="K46" t="str">
            <v>G</v>
          </cell>
          <cell r="L46" t="str">
            <v>N</v>
          </cell>
        </row>
        <row r="47">
          <cell r="J47" t="str">
            <v>02-001-16-17</v>
          </cell>
          <cell r="K47" t="str">
            <v>G</v>
          </cell>
          <cell r="L47" t="str">
            <v>N</v>
          </cell>
        </row>
        <row r="48">
          <cell r="J48" t="str">
            <v>02-001-17-18</v>
          </cell>
          <cell r="K48" t="str">
            <v>A</v>
          </cell>
          <cell r="L48" t="str">
            <v>N</v>
          </cell>
        </row>
        <row r="49">
          <cell r="J49" t="str">
            <v>02-001-18-19</v>
          </cell>
          <cell r="K49" t="str">
            <v>A</v>
          </cell>
          <cell r="L49" t="str">
            <v>N</v>
          </cell>
        </row>
        <row r="50">
          <cell r="J50" t="str">
            <v>02-001-19-20</v>
          </cell>
          <cell r="K50" t="str">
            <v>A</v>
          </cell>
          <cell r="L50" t="str">
            <v>N</v>
          </cell>
        </row>
        <row r="51">
          <cell r="J51" t="str">
            <v>02-001-20-21</v>
          </cell>
          <cell r="K51" t="str">
            <v>A</v>
          </cell>
          <cell r="L51" t="str">
            <v>N</v>
          </cell>
        </row>
        <row r="52">
          <cell r="J52" t="str">
            <v>02-001-21-22</v>
          </cell>
          <cell r="K52" t="str">
            <v>A</v>
          </cell>
          <cell r="L52" t="str">
            <v>N</v>
          </cell>
        </row>
        <row r="53">
          <cell r="J53" t="str">
            <v>02-001-22-23</v>
          </cell>
          <cell r="K53" t="str">
            <v>A</v>
          </cell>
          <cell r="L53" t="str">
            <v>N</v>
          </cell>
        </row>
        <row r="54">
          <cell r="J54" t="str">
            <v>02-001-23-24</v>
          </cell>
          <cell r="K54" t="str">
            <v>A</v>
          </cell>
          <cell r="L54" t="str">
            <v>N</v>
          </cell>
        </row>
        <row r="55">
          <cell r="J55" t="str">
            <v>02-001-24-25</v>
          </cell>
          <cell r="K55" t="str">
            <v>A</v>
          </cell>
          <cell r="L55" t="str">
            <v>N</v>
          </cell>
        </row>
        <row r="56">
          <cell r="J56" t="str">
            <v>02-001-25-26</v>
          </cell>
          <cell r="K56" t="str">
            <v>A</v>
          </cell>
          <cell r="L56" t="str">
            <v>N</v>
          </cell>
        </row>
        <row r="57">
          <cell r="J57" t="str">
            <v>02-001-26-27</v>
          </cell>
          <cell r="K57" t="str">
            <v>G</v>
          </cell>
          <cell r="L57" t="str">
            <v>N</v>
          </cell>
        </row>
        <row r="58">
          <cell r="J58" t="str">
            <v>02-001-27-28</v>
          </cell>
          <cell r="K58" t="str">
            <v>G</v>
          </cell>
          <cell r="L58" t="str">
            <v>N</v>
          </cell>
        </row>
        <row r="59">
          <cell r="J59" t="str">
            <v>02-001-28-29</v>
          </cell>
          <cell r="K59" t="str">
            <v>A</v>
          </cell>
          <cell r="L59" t="str">
            <v>N</v>
          </cell>
        </row>
        <row r="60">
          <cell r="J60" t="str">
            <v>02-001-29-30</v>
          </cell>
          <cell r="K60" t="str">
            <v>A</v>
          </cell>
          <cell r="L60" t="str">
            <v>N</v>
          </cell>
        </row>
        <row r="61">
          <cell r="J61" t="str">
            <v>02-001-30-31</v>
          </cell>
          <cell r="K61" t="str">
            <v>A</v>
          </cell>
          <cell r="L61" t="str">
            <v>N</v>
          </cell>
        </row>
        <row r="62">
          <cell r="J62" t="str">
            <v>02-002-01-02</v>
          </cell>
          <cell r="K62" t="str">
            <v>A</v>
          </cell>
          <cell r="L62" t="str">
            <v>N</v>
          </cell>
        </row>
        <row r="63">
          <cell r="J63" t="str">
            <v>02-002-02-03</v>
          </cell>
          <cell r="K63" t="str">
            <v>A</v>
          </cell>
          <cell r="L63" t="str">
            <v>N</v>
          </cell>
        </row>
        <row r="64">
          <cell r="J64" t="str">
            <v>02-002-03-04</v>
          </cell>
          <cell r="K64" t="str">
            <v>A</v>
          </cell>
          <cell r="L64" t="str">
            <v>N</v>
          </cell>
        </row>
        <row r="65">
          <cell r="J65" t="str">
            <v>02-002-04-04</v>
          </cell>
          <cell r="K65" t="str">
            <v>A</v>
          </cell>
          <cell r="L65" t="str">
            <v>N</v>
          </cell>
        </row>
        <row r="66">
          <cell r="J66" t="str">
            <v>02-003-01-02</v>
          </cell>
          <cell r="K66" t="str">
            <v>A</v>
          </cell>
          <cell r="L66" t="str">
            <v>N</v>
          </cell>
        </row>
        <row r="67">
          <cell r="J67" t="str">
            <v>02-003-02-03</v>
          </cell>
          <cell r="K67" t="str">
            <v>A</v>
          </cell>
          <cell r="L67" t="str">
            <v>N</v>
          </cell>
        </row>
        <row r="68">
          <cell r="J68" t="str">
            <v>02-003-03-04</v>
          </cell>
          <cell r="K68" t="str">
            <v>A</v>
          </cell>
          <cell r="L68" t="str">
            <v>N</v>
          </cell>
        </row>
        <row r="69">
          <cell r="J69" t="str">
            <v>02-003-04-05</v>
          </cell>
          <cell r="K69" t="str">
            <v>A</v>
          </cell>
          <cell r="L69" t="str">
            <v>N</v>
          </cell>
        </row>
        <row r="70">
          <cell r="J70" t="str">
            <v>02-004-01-02</v>
          </cell>
          <cell r="K70" t="str">
            <v>A</v>
          </cell>
          <cell r="L70" t="str">
            <v>N</v>
          </cell>
        </row>
        <row r="71">
          <cell r="J71" t="str">
            <v>02-004-02-03</v>
          </cell>
          <cell r="K71" t="str">
            <v>A</v>
          </cell>
          <cell r="L71" t="str">
            <v>N</v>
          </cell>
        </row>
        <row r="72">
          <cell r="J72" t="str">
            <v>02-004-03-04</v>
          </cell>
          <cell r="K72" t="str">
            <v>A</v>
          </cell>
          <cell r="L72" t="str">
            <v>N</v>
          </cell>
        </row>
        <row r="73">
          <cell r="J73" t="str">
            <v>02-004-04-06</v>
          </cell>
          <cell r="K73" t="str">
            <v>A</v>
          </cell>
          <cell r="L73" t="str">
            <v>N</v>
          </cell>
        </row>
        <row r="74">
          <cell r="J74" t="str">
            <v>02-005-01-02</v>
          </cell>
          <cell r="K74" t="str">
            <v>A</v>
          </cell>
          <cell r="L74" t="str">
            <v>N</v>
          </cell>
        </row>
        <row r="75">
          <cell r="J75" t="str">
            <v>02-005-02-03</v>
          </cell>
          <cell r="K75" t="str">
            <v>A</v>
          </cell>
          <cell r="L75" t="str">
            <v>N</v>
          </cell>
        </row>
        <row r="76">
          <cell r="J76" t="str">
            <v>02-005-03-07</v>
          </cell>
          <cell r="K76" t="str">
            <v>A</v>
          </cell>
          <cell r="L76" t="str">
            <v>N</v>
          </cell>
        </row>
        <row r="77">
          <cell r="J77" t="str">
            <v>02-006-01-02</v>
          </cell>
          <cell r="K77" t="str">
            <v>A</v>
          </cell>
          <cell r="L77" t="str">
            <v>N</v>
          </cell>
        </row>
        <row r="78">
          <cell r="J78" t="str">
            <v>02-006-02-03</v>
          </cell>
          <cell r="K78" t="str">
            <v>A</v>
          </cell>
          <cell r="L78" t="str">
            <v>N</v>
          </cell>
        </row>
        <row r="79">
          <cell r="J79" t="str">
            <v>02-006-03-08</v>
          </cell>
          <cell r="K79" t="str">
            <v>A</v>
          </cell>
          <cell r="L79" t="str">
            <v>N</v>
          </cell>
        </row>
        <row r="80">
          <cell r="J80" t="str">
            <v>02-007-01-02</v>
          </cell>
          <cell r="K80" t="str">
            <v>A</v>
          </cell>
          <cell r="L80" t="str">
            <v>N</v>
          </cell>
        </row>
        <row r="81">
          <cell r="J81" t="str">
            <v>02-007-02-03</v>
          </cell>
          <cell r="K81" t="str">
            <v>A</v>
          </cell>
          <cell r="L81" t="str">
            <v>N</v>
          </cell>
        </row>
        <row r="82">
          <cell r="J82" t="str">
            <v>02-007-03-09</v>
          </cell>
          <cell r="K82" t="str">
            <v>A</v>
          </cell>
          <cell r="L82" t="str">
            <v>N</v>
          </cell>
        </row>
        <row r="83">
          <cell r="J83" t="str">
            <v>02-008-01-02</v>
          </cell>
          <cell r="K83" t="str">
            <v>A</v>
          </cell>
          <cell r="L83" t="str">
            <v>N</v>
          </cell>
        </row>
        <row r="84">
          <cell r="J84" t="str">
            <v>02-008-02-03</v>
          </cell>
          <cell r="K84" t="str">
            <v>A</v>
          </cell>
          <cell r="L84" t="str">
            <v>N</v>
          </cell>
        </row>
        <row r="85">
          <cell r="J85" t="str">
            <v>02-008-03-10</v>
          </cell>
          <cell r="K85" t="str">
            <v>A</v>
          </cell>
          <cell r="L85" t="str">
            <v>N</v>
          </cell>
        </row>
        <row r="86">
          <cell r="J86" t="str">
            <v>02-009-01-02</v>
          </cell>
          <cell r="K86" t="str">
            <v>A</v>
          </cell>
          <cell r="L86" t="str">
            <v>N</v>
          </cell>
        </row>
        <row r="87">
          <cell r="J87" t="str">
            <v>02-009-02-03</v>
          </cell>
          <cell r="K87" t="str">
            <v>A</v>
          </cell>
          <cell r="L87" t="str">
            <v>N</v>
          </cell>
        </row>
        <row r="88">
          <cell r="J88" t="str">
            <v>02-009-03-04</v>
          </cell>
          <cell r="K88" t="str">
            <v>A</v>
          </cell>
          <cell r="L88" t="str">
            <v>N</v>
          </cell>
        </row>
        <row r="89">
          <cell r="J89" t="str">
            <v>02-009-04-11</v>
          </cell>
          <cell r="K89" t="str">
            <v>A</v>
          </cell>
          <cell r="L89" t="str">
            <v>N</v>
          </cell>
        </row>
        <row r="90">
          <cell r="J90" t="str">
            <v>02-010-01-02</v>
          </cell>
          <cell r="K90" t="str">
            <v>A</v>
          </cell>
          <cell r="L90" t="str">
            <v>N</v>
          </cell>
        </row>
        <row r="91">
          <cell r="J91" t="str">
            <v>02-010-02-03</v>
          </cell>
          <cell r="K91" t="str">
            <v>A</v>
          </cell>
          <cell r="L91" t="str">
            <v>N</v>
          </cell>
        </row>
        <row r="92">
          <cell r="J92" t="str">
            <v>02-010-03-04</v>
          </cell>
          <cell r="K92" t="str">
            <v>A</v>
          </cell>
          <cell r="L92" t="str">
            <v>N</v>
          </cell>
        </row>
        <row r="93">
          <cell r="J93" t="str">
            <v>02-010-04-12</v>
          </cell>
          <cell r="K93" t="str">
            <v>A</v>
          </cell>
          <cell r="L93" t="str">
            <v>N</v>
          </cell>
        </row>
        <row r="94">
          <cell r="J94" t="str">
            <v>02-011-01-02</v>
          </cell>
          <cell r="K94" t="str">
            <v>A</v>
          </cell>
          <cell r="L94" t="str">
            <v>N</v>
          </cell>
        </row>
        <row r="95">
          <cell r="J95" t="str">
            <v>02-011-02-03</v>
          </cell>
          <cell r="K95" t="str">
            <v>A</v>
          </cell>
          <cell r="L95" t="str">
            <v>N</v>
          </cell>
        </row>
        <row r="96">
          <cell r="J96" t="str">
            <v>02-011-03-04</v>
          </cell>
          <cell r="K96" t="str">
            <v>A</v>
          </cell>
          <cell r="L96" t="str">
            <v>N</v>
          </cell>
        </row>
        <row r="97">
          <cell r="J97" t="str">
            <v>02-011-04-13</v>
          </cell>
          <cell r="K97" t="str">
            <v>A</v>
          </cell>
          <cell r="L97" t="str">
            <v>N</v>
          </cell>
        </row>
        <row r="98">
          <cell r="J98" t="str">
            <v>02-012-01-02</v>
          </cell>
          <cell r="K98" t="str">
            <v>G</v>
          </cell>
          <cell r="L98" t="str">
            <v>S</v>
          </cell>
        </row>
        <row r="99">
          <cell r="J99" t="str">
            <v>02-012-02-15</v>
          </cell>
          <cell r="K99" t="str">
            <v>G</v>
          </cell>
          <cell r="L99" t="str">
            <v>S</v>
          </cell>
        </row>
        <row r="100">
          <cell r="J100" t="str">
            <v>02-013-01-02</v>
          </cell>
          <cell r="K100" t="str">
            <v>GN</v>
          </cell>
          <cell r="L100" t="str">
            <v>S</v>
          </cell>
        </row>
        <row r="101">
          <cell r="J101" t="str">
            <v>02-013-02-03</v>
          </cell>
          <cell r="K101" t="str">
            <v>GN</v>
          </cell>
          <cell r="L101" t="str">
            <v>S</v>
          </cell>
        </row>
        <row r="102">
          <cell r="J102" t="str">
            <v>02-013-03-04</v>
          </cell>
          <cell r="K102" t="str">
            <v>GN</v>
          </cell>
          <cell r="L102" t="str">
            <v>S</v>
          </cell>
        </row>
        <row r="103">
          <cell r="J103" t="str">
            <v>02-013-04-05</v>
          </cell>
          <cell r="K103" t="str">
            <v>C</v>
          </cell>
          <cell r="L103" t="str">
            <v>N</v>
          </cell>
        </row>
        <row r="104">
          <cell r="J104" t="str">
            <v>02-013-05-06</v>
          </cell>
          <cell r="K104" t="str">
            <v>A</v>
          </cell>
          <cell r="L104" t="str">
            <v>N</v>
          </cell>
        </row>
        <row r="105">
          <cell r="J105" t="str">
            <v>02-013-06-07</v>
          </cell>
          <cell r="K105" t="str">
            <v>A</v>
          </cell>
          <cell r="L105" t="str">
            <v>N</v>
          </cell>
        </row>
        <row r="106">
          <cell r="J106" t="str">
            <v>02-013-07-08</v>
          </cell>
          <cell r="K106" t="str">
            <v>A</v>
          </cell>
          <cell r="L106" t="str">
            <v>N</v>
          </cell>
        </row>
        <row r="107">
          <cell r="J107" t="str">
            <v>02-013-08-09</v>
          </cell>
          <cell r="K107" t="str">
            <v>A</v>
          </cell>
          <cell r="L107" t="str">
            <v>N</v>
          </cell>
        </row>
        <row r="108">
          <cell r="J108" t="str">
            <v>02-013-09-18</v>
          </cell>
          <cell r="K108" t="str">
            <v>A</v>
          </cell>
          <cell r="L108" t="str">
            <v>N</v>
          </cell>
        </row>
        <row r="109">
          <cell r="J109" t="str">
            <v>02-014-01-02</v>
          </cell>
          <cell r="K109" t="str">
            <v>A</v>
          </cell>
          <cell r="L109" t="str">
            <v>N</v>
          </cell>
        </row>
        <row r="110">
          <cell r="J110" t="str">
            <v>02-014-02-03</v>
          </cell>
          <cell r="K110" t="str">
            <v>A</v>
          </cell>
          <cell r="L110" t="str">
            <v>N</v>
          </cell>
        </row>
        <row r="111">
          <cell r="J111" t="str">
            <v>02-014-03-08</v>
          </cell>
          <cell r="K111" t="str">
            <v>A</v>
          </cell>
          <cell r="L111" t="str">
            <v>N</v>
          </cell>
        </row>
        <row r="112">
          <cell r="J112" t="str">
            <v>02-015-01-02</v>
          </cell>
          <cell r="K112" t="str">
            <v>A</v>
          </cell>
          <cell r="L112" t="str">
            <v>N</v>
          </cell>
        </row>
        <row r="113">
          <cell r="J113" t="str">
            <v>02-015-02-03</v>
          </cell>
          <cell r="K113" t="str">
            <v>A</v>
          </cell>
          <cell r="L113" t="str">
            <v>N</v>
          </cell>
        </row>
        <row r="114">
          <cell r="J114" t="str">
            <v>02-015-03-04</v>
          </cell>
          <cell r="K114" t="str">
            <v>A</v>
          </cell>
          <cell r="L114" t="str">
            <v>N</v>
          </cell>
        </row>
        <row r="115">
          <cell r="J115" t="str">
            <v>02-015-04-05</v>
          </cell>
          <cell r="K115" t="str">
            <v>A</v>
          </cell>
          <cell r="L115" t="str">
            <v>N</v>
          </cell>
        </row>
        <row r="116">
          <cell r="J116" t="str">
            <v>02-015-05-06</v>
          </cell>
          <cell r="K116" t="str">
            <v>A</v>
          </cell>
          <cell r="L116" t="str">
            <v>N</v>
          </cell>
        </row>
        <row r="117">
          <cell r="J117" t="str">
            <v>02-015-06-07</v>
          </cell>
          <cell r="K117" t="str">
            <v>A</v>
          </cell>
          <cell r="L117" t="str">
            <v>N</v>
          </cell>
        </row>
        <row r="118">
          <cell r="J118" t="str">
            <v>02-015-07-08</v>
          </cell>
          <cell r="K118" t="str">
            <v>A</v>
          </cell>
          <cell r="L118" t="str">
            <v>N</v>
          </cell>
        </row>
        <row r="119">
          <cell r="J119" t="str">
            <v>02-015-08-09</v>
          </cell>
          <cell r="K119" t="str">
            <v>A</v>
          </cell>
          <cell r="L119" t="str">
            <v>N</v>
          </cell>
        </row>
        <row r="120">
          <cell r="J120" t="str">
            <v>02-015-09-10</v>
          </cell>
          <cell r="K120" t="str">
            <v>A</v>
          </cell>
          <cell r="L120" t="str">
            <v>N</v>
          </cell>
        </row>
        <row r="121">
          <cell r="J121" t="str">
            <v>02-015-10-11</v>
          </cell>
          <cell r="K121" t="str">
            <v>A</v>
          </cell>
          <cell r="L121" t="str">
            <v>N</v>
          </cell>
        </row>
        <row r="122">
          <cell r="J122" t="str">
            <v>02-015-11-12</v>
          </cell>
          <cell r="K122" t="str">
            <v>A</v>
          </cell>
          <cell r="L122" t="str">
            <v>N</v>
          </cell>
        </row>
        <row r="123">
          <cell r="J123" t="str">
            <v>02-015-12-13</v>
          </cell>
          <cell r="K123" t="str">
            <v>G</v>
          </cell>
          <cell r="L123" t="str">
            <v>N</v>
          </cell>
        </row>
        <row r="124">
          <cell r="J124" t="str">
            <v>02-015-13-26</v>
          </cell>
          <cell r="K124" t="str">
            <v>G</v>
          </cell>
          <cell r="L124" t="str">
            <v>N</v>
          </cell>
        </row>
        <row r="125">
          <cell r="J125" t="str">
            <v>02-016-01-02</v>
          </cell>
          <cell r="K125" t="str">
            <v>A</v>
          </cell>
          <cell r="L125" t="str">
            <v>N</v>
          </cell>
        </row>
        <row r="126">
          <cell r="J126" t="str">
            <v>02-016-02-03</v>
          </cell>
          <cell r="K126" t="str">
            <v>A</v>
          </cell>
          <cell r="L126" t="str">
            <v>N</v>
          </cell>
        </row>
        <row r="127">
          <cell r="J127" t="str">
            <v>02-016-03-04</v>
          </cell>
          <cell r="K127" t="str">
            <v>A</v>
          </cell>
          <cell r="L127" t="str">
            <v>N</v>
          </cell>
        </row>
        <row r="128">
          <cell r="J128" t="str">
            <v>02-016-04-02</v>
          </cell>
          <cell r="K128" t="str">
            <v>A</v>
          </cell>
          <cell r="L128" t="str">
            <v>N</v>
          </cell>
        </row>
        <row r="129">
          <cell r="J129" t="str">
            <v>02-017-01-02</v>
          </cell>
          <cell r="K129" t="str">
            <v>A</v>
          </cell>
          <cell r="L129" t="str">
            <v>N</v>
          </cell>
        </row>
        <row r="130">
          <cell r="J130" t="str">
            <v>02-017-02-03</v>
          </cell>
          <cell r="K130" t="str">
            <v>A</v>
          </cell>
          <cell r="L130" t="str">
            <v>N</v>
          </cell>
        </row>
        <row r="131">
          <cell r="J131" t="str">
            <v>02-017-03-04</v>
          </cell>
          <cell r="K131" t="str">
            <v>A</v>
          </cell>
          <cell r="L131" t="str">
            <v>N</v>
          </cell>
        </row>
        <row r="132">
          <cell r="J132" t="str">
            <v>02-017-04-03</v>
          </cell>
          <cell r="K132" t="str">
            <v>A</v>
          </cell>
          <cell r="L132" t="str">
            <v>N</v>
          </cell>
        </row>
        <row r="133">
          <cell r="J133" t="str">
            <v>02-018-01-02</v>
          </cell>
          <cell r="K133" t="str">
            <v>A</v>
          </cell>
          <cell r="L133" t="str">
            <v>N</v>
          </cell>
        </row>
        <row r="134">
          <cell r="J134" t="str">
            <v>02-018-02-03</v>
          </cell>
          <cell r="K134" t="str">
            <v>A</v>
          </cell>
          <cell r="L134" t="str">
            <v>N</v>
          </cell>
        </row>
        <row r="135">
          <cell r="J135" t="str">
            <v>02-018-03-04</v>
          </cell>
          <cell r="K135" t="str">
            <v>A</v>
          </cell>
          <cell r="L135" t="str">
            <v>N</v>
          </cell>
        </row>
        <row r="136">
          <cell r="J136" t="str">
            <v>02-018-04-04</v>
          </cell>
          <cell r="K136" t="str">
            <v>A</v>
          </cell>
          <cell r="L136" t="str">
            <v>N</v>
          </cell>
        </row>
        <row r="137">
          <cell r="J137" t="str">
            <v>02-019-01-02</v>
          </cell>
          <cell r="K137" t="str">
            <v>A</v>
          </cell>
          <cell r="L137" t="str">
            <v>N</v>
          </cell>
        </row>
        <row r="138">
          <cell r="J138" t="str">
            <v>02-019-02-03</v>
          </cell>
          <cell r="K138" t="str">
            <v>A</v>
          </cell>
          <cell r="L138" t="str">
            <v>N</v>
          </cell>
        </row>
        <row r="139">
          <cell r="J139" t="str">
            <v>02-019-03-05</v>
          </cell>
          <cell r="K139" t="str">
            <v>A</v>
          </cell>
          <cell r="L139" t="str">
            <v>N</v>
          </cell>
        </row>
        <row r="140">
          <cell r="J140" t="str">
            <v>02-020-01-02</v>
          </cell>
          <cell r="K140" t="str">
            <v>A</v>
          </cell>
          <cell r="L140" t="str">
            <v>N</v>
          </cell>
        </row>
        <row r="141">
          <cell r="J141" t="str">
            <v>02-020-02-03</v>
          </cell>
          <cell r="K141" t="str">
            <v>A</v>
          </cell>
          <cell r="L141" t="str">
            <v>N</v>
          </cell>
        </row>
        <row r="142">
          <cell r="J142" t="str">
            <v>02-020-03-06</v>
          </cell>
          <cell r="K142" t="str">
            <v>A</v>
          </cell>
          <cell r="L142" t="str">
            <v>N</v>
          </cell>
        </row>
        <row r="143">
          <cell r="J143" t="str">
            <v>02-021-01-02</v>
          </cell>
          <cell r="K143" t="str">
            <v>A</v>
          </cell>
          <cell r="L143" t="str">
            <v>N</v>
          </cell>
        </row>
        <row r="144">
          <cell r="J144" t="str">
            <v>02-021-02-03</v>
          </cell>
          <cell r="K144" t="str">
            <v>A</v>
          </cell>
          <cell r="L144" t="str">
            <v>N</v>
          </cell>
        </row>
        <row r="145">
          <cell r="J145" t="str">
            <v>02-021-03-07</v>
          </cell>
          <cell r="K145" t="str">
            <v>A</v>
          </cell>
          <cell r="L145" t="str">
            <v>N</v>
          </cell>
        </row>
        <row r="146">
          <cell r="J146" t="str">
            <v>02-022-01-02</v>
          </cell>
          <cell r="K146" t="str">
            <v>A</v>
          </cell>
          <cell r="L146" t="str">
            <v>N</v>
          </cell>
        </row>
        <row r="147">
          <cell r="J147" t="str">
            <v>02-022-02-03</v>
          </cell>
          <cell r="K147" t="str">
            <v>A</v>
          </cell>
          <cell r="L147" t="str">
            <v>N</v>
          </cell>
        </row>
        <row r="148">
          <cell r="J148" t="str">
            <v>02-022-03-08</v>
          </cell>
          <cell r="K148" t="str">
            <v>A</v>
          </cell>
          <cell r="L148" t="str">
            <v>N</v>
          </cell>
        </row>
        <row r="149">
          <cell r="J149" t="str">
            <v>02-023-01-02</v>
          </cell>
          <cell r="K149" t="str">
            <v>A</v>
          </cell>
          <cell r="L149" t="str">
            <v>N</v>
          </cell>
        </row>
        <row r="150">
          <cell r="J150" t="str">
            <v>02-023-02-03</v>
          </cell>
          <cell r="K150" t="str">
            <v>A</v>
          </cell>
          <cell r="L150" t="str">
            <v>N</v>
          </cell>
        </row>
        <row r="151">
          <cell r="J151" t="str">
            <v>02-023-03-04</v>
          </cell>
          <cell r="K151" t="str">
            <v>A</v>
          </cell>
          <cell r="L151" t="str">
            <v>N</v>
          </cell>
        </row>
        <row r="152">
          <cell r="J152" t="str">
            <v>02-023-04-09</v>
          </cell>
          <cell r="K152" t="str">
            <v>A</v>
          </cell>
          <cell r="L152" t="str">
            <v>N</v>
          </cell>
        </row>
        <row r="153">
          <cell r="J153" t="str">
            <v>02-024-01-02</v>
          </cell>
          <cell r="K153" t="str">
            <v>A</v>
          </cell>
          <cell r="L153" t="str">
            <v>N</v>
          </cell>
        </row>
        <row r="154">
          <cell r="J154" t="str">
            <v>02-024-02-03</v>
          </cell>
          <cell r="K154" t="str">
            <v>A</v>
          </cell>
          <cell r="L154" t="str">
            <v>N</v>
          </cell>
        </row>
        <row r="155">
          <cell r="J155" t="str">
            <v>02-024-03-04</v>
          </cell>
          <cell r="K155" t="str">
            <v>A</v>
          </cell>
          <cell r="L155" t="str">
            <v>N</v>
          </cell>
        </row>
        <row r="156">
          <cell r="J156" t="str">
            <v>02-024-04-10</v>
          </cell>
          <cell r="K156" t="str">
            <v>A</v>
          </cell>
          <cell r="L156" t="str">
            <v>N</v>
          </cell>
        </row>
        <row r="157">
          <cell r="J157" t="str">
            <v>02-025-01-02</v>
          </cell>
          <cell r="K157" t="str">
            <v>A</v>
          </cell>
          <cell r="L157" t="str">
            <v>N</v>
          </cell>
        </row>
        <row r="158">
          <cell r="J158" t="str">
            <v>02-025-02-03</v>
          </cell>
          <cell r="K158" t="str">
            <v>A</v>
          </cell>
          <cell r="L158" t="str">
            <v>N</v>
          </cell>
        </row>
        <row r="159">
          <cell r="J159" t="str">
            <v>02-025-03-04</v>
          </cell>
          <cell r="K159" t="str">
            <v>A</v>
          </cell>
          <cell r="L159" t="str">
            <v>N</v>
          </cell>
        </row>
        <row r="160">
          <cell r="J160" t="str">
            <v>02-025-04-11</v>
          </cell>
          <cell r="K160" t="str">
            <v>A</v>
          </cell>
          <cell r="L160" t="str">
            <v>N</v>
          </cell>
        </row>
        <row r="161">
          <cell r="J161" t="str">
            <v>02-026-01-02</v>
          </cell>
          <cell r="K161" t="str">
            <v>G</v>
          </cell>
          <cell r="L161" t="str">
            <v>N</v>
          </cell>
        </row>
        <row r="162">
          <cell r="J162" t="str">
            <v>02-026-02-03</v>
          </cell>
          <cell r="K162" t="str">
            <v>A</v>
          </cell>
          <cell r="L162" t="str">
            <v>N</v>
          </cell>
        </row>
        <row r="163">
          <cell r="J163" t="str">
            <v>02-026-03-04</v>
          </cell>
          <cell r="K163" t="str">
            <v>G</v>
          </cell>
          <cell r="L163" t="str">
            <v>N</v>
          </cell>
        </row>
        <row r="164">
          <cell r="J164" t="str">
            <v>02-026-04-12</v>
          </cell>
          <cell r="K164" t="str">
            <v>G</v>
          </cell>
          <cell r="L164" t="str">
            <v>N</v>
          </cell>
        </row>
        <row r="165">
          <cell r="J165" t="str">
            <v>03-001-01-02</v>
          </cell>
          <cell r="K165" t="str">
            <v>A</v>
          </cell>
          <cell r="L165" t="str">
            <v>N</v>
          </cell>
        </row>
        <row r="166">
          <cell r="J166" t="str">
            <v>03-001-02-03</v>
          </cell>
          <cell r="K166" t="str">
            <v>A</v>
          </cell>
          <cell r="L166" t="str">
            <v>N</v>
          </cell>
        </row>
        <row r="167">
          <cell r="J167" t="str">
            <v>03-001-03-04</v>
          </cell>
          <cell r="K167" t="str">
            <v>A</v>
          </cell>
          <cell r="L167" t="str">
            <v>N</v>
          </cell>
        </row>
        <row r="168">
          <cell r="J168" t="str">
            <v>03-001-04-05</v>
          </cell>
          <cell r="K168" t="str">
            <v>A</v>
          </cell>
          <cell r="L168" t="str">
            <v>N</v>
          </cell>
        </row>
        <row r="169">
          <cell r="J169" t="str">
            <v>03-001-05-06</v>
          </cell>
          <cell r="K169" t="str">
            <v>A</v>
          </cell>
          <cell r="L169" t="str">
            <v>N</v>
          </cell>
        </row>
        <row r="170">
          <cell r="J170" t="str">
            <v>03-001-06-07</v>
          </cell>
          <cell r="K170" t="str">
            <v>A</v>
          </cell>
          <cell r="L170" t="str">
            <v>N</v>
          </cell>
        </row>
        <row r="171">
          <cell r="J171" t="str">
            <v>03-001-07-08</v>
          </cell>
          <cell r="K171" t="str">
            <v>A</v>
          </cell>
          <cell r="L171" t="str">
            <v>N</v>
          </cell>
        </row>
        <row r="172">
          <cell r="J172" t="str">
            <v>03-001-08-09</v>
          </cell>
          <cell r="K172" t="str">
            <v>A</v>
          </cell>
          <cell r="L172" t="str">
            <v>N</v>
          </cell>
        </row>
        <row r="173">
          <cell r="J173" t="str">
            <v>03-001-09-10</v>
          </cell>
          <cell r="K173" t="str">
            <v>A</v>
          </cell>
          <cell r="L173" t="str">
            <v>N</v>
          </cell>
        </row>
        <row r="174">
          <cell r="J174" t="str">
            <v>03-001-10-11</v>
          </cell>
          <cell r="K174" t="str">
            <v>A</v>
          </cell>
          <cell r="L174" t="str">
            <v>N</v>
          </cell>
        </row>
        <row r="175">
          <cell r="J175" t="str">
            <v>03-001-11-12</v>
          </cell>
          <cell r="K175" t="str">
            <v>A</v>
          </cell>
          <cell r="L175" t="str">
            <v>N</v>
          </cell>
        </row>
        <row r="176">
          <cell r="J176" t="str">
            <v>03-001-12-13</v>
          </cell>
          <cell r="K176" t="str">
            <v>A</v>
          </cell>
          <cell r="L176" t="str">
            <v>N</v>
          </cell>
        </row>
        <row r="177">
          <cell r="J177" t="str">
            <v>03-001-13-14</v>
          </cell>
          <cell r="K177" t="str">
            <v>A</v>
          </cell>
          <cell r="L177" t="str">
            <v>N</v>
          </cell>
        </row>
        <row r="178">
          <cell r="J178" t="str">
            <v>03-001-14-15</v>
          </cell>
          <cell r="K178" t="str">
            <v>A</v>
          </cell>
          <cell r="L178" t="str">
            <v>N</v>
          </cell>
        </row>
        <row r="179">
          <cell r="J179" t="str">
            <v>03-001-15-16</v>
          </cell>
          <cell r="K179" t="str">
            <v>A</v>
          </cell>
          <cell r="L179" t="str">
            <v>N</v>
          </cell>
        </row>
        <row r="180">
          <cell r="J180" t="str">
            <v>03-001-16-17</v>
          </cell>
          <cell r="K180" t="str">
            <v>A</v>
          </cell>
          <cell r="L180" t="str">
            <v>N</v>
          </cell>
        </row>
        <row r="181">
          <cell r="J181" t="str">
            <v>03-001-17-18</v>
          </cell>
          <cell r="K181" t="str">
            <v>A</v>
          </cell>
          <cell r="L181" t="str">
            <v>N</v>
          </cell>
        </row>
        <row r="182">
          <cell r="J182" t="str">
            <v>03-001-18-19</v>
          </cell>
          <cell r="K182" t="str">
            <v>A</v>
          </cell>
          <cell r="L182" t="str">
            <v>N</v>
          </cell>
        </row>
        <row r="183">
          <cell r="J183" t="str">
            <v>03-001-19-20</v>
          </cell>
          <cell r="K183" t="str">
            <v>A</v>
          </cell>
          <cell r="L183" t="str">
            <v>N</v>
          </cell>
        </row>
        <row r="184">
          <cell r="J184" t="str">
            <v>03-001-20-21</v>
          </cell>
          <cell r="K184" t="str">
            <v>A</v>
          </cell>
          <cell r="L184" t="str">
            <v>N</v>
          </cell>
        </row>
        <row r="185">
          <cell r="J185" t="str">
            <v>03-001-21-22</v>
          </cell>
          <cell r="K185" t="str">
            <v>A</v>
          </cell>
          <cell r="L185" t="str">
            <v>N</v>
          </cell>
        </row>
        <row r="186">
          <cell r="J186" t="str">
            <v>03-001-22-23</v>
          </cell>
          <cell r="K186" t="str">
            <v>A</v>
          </cell>
          <cell r="L186" t="str">
            <v>N</v>
          </cell>
        </row>
        <row r="187">
          <cell r="J187" t="str">
            <v>03-001-23-24</v>
          </cell>
          <cell r="K187" t="str">
            <v>A</v>
          </cell>
          <cell r="L187" t="str">
            <v>N</v>
          </cell>
        </row>
        <row r="188">
          <cell r="J188" t="str">
            <v>03-002-01-02</v>
          </cell>
          <cell r="K188" t="str">
            <v>A</v>
          </cell>
          <cell r="L188" t="str">
            <v>N</v>
          </cell>
        </row>
        <row r="189">
          <cell r="J189" t="str">
            <v>03-002-02-03</v>
          </cell>
          <cell r="K189" t="str">
            <v>A</v>
          </cell>
          <cell r="L189" t="str">
            <v>N</v>
          </cell>
        </row>
        <row r="190">
          <cell r="J190" t="str">
            <v>03-002-03-04</v>
          </cell>
          <cell r="K190" t="str">
            <v>A</v>
          </cell>
          <cell r="L190" t="str">
            <v>N</v>
          </cell>
        </row>
        <row r="191">
          <cell r="J191" t="str">
            <v>03-002-04-02</v>
          </cell>
          <cell r="K191" t="str">
            <v>A</v>
          </cell>
          <cell r="L191" t="str">
            <v>N</v>
          </cell>
        </row>
        <row r="192">
          <cell r="J192" t="str">
            <v>03-003-01-02</v>
          </cell>
          <cell r="K192" t="str">
            <v>A</v>
          </cell>
          <cell r="L192" t="str">
            <v>N</v>
          </cell>
        </row>
        <row r="193">
          <cell r="J193" t="str">
            <v>03-003-02-03</v>
          </cell>
          <cell r="K193" t="str">
            <v>A</v>
          </cell>
          <cell r="L193" t="str">
            <v>N</v>
          </cell>
        </row>
        <row r="194">
          <cell r="J194" t="str">
            <v>03-003-03-04</v>
          </cell>
          <cell r="K194" t="str">
            <v>A</v>
          </cell>
          <cell r="L194" t="str">
            <v>N</v>
          </cell>
        </row>
        <row r="195">
          <cell r="J195" t="str">
            <v>03-003-04-03</v>
          </cell>
          <cell r="K195" t="str">
            <v>A</v>
          </cell>
          <cell r="L195" t="str">
            <v>N</v>
          </cell>
        </row>
        <row r="196">
          <cell r="J196" t="str">
            <v>03-004-01-02</v>
          </cell>
          <cell r="K196" t="str">
            <v>A</v>
          </cell>
          <cell r="L196" t="str">
            <v>N</v>
          </cell>
        </row>
        <row r="197">
          <cell r="J197" t="str">
            <v>03-004-02-03</v>
          </cell>
          <cell r="K197" t="str">
            <v>A</v>
          </cell>
          <cell r="L197" t="str">
            <v>N</v>
          </cell>
        </row>
        <row r="198">
          <cell r="J198" t="str">
            <v>03-004-03-04</v>
          </cell>
          <cell r="K198" t="str">
            <v>A</v>
          </cell>
          <cell r="L198" t="str">
            <v>N</v>
          </cell>
        </row>
        <row r="199">
          <cell r="J199" t="str">
            <v>03-004-04-04</v>
          </cell>
          <cell r="K199" t="str">
            <v>A</v>
          </cell>
          <cell r="L199" t="str">
            <v>N</v>
          </cell>
        </row>
        <row r="200">
          <cell r="J200" t="str">
            <v>03-005-01-02</v>
          </cell>
          <cell r="K200" t="str">
            <v>A</v>
          </cell>
          <cell r="L200" t="str">
            <v>N</v>
          </cell>
        </row>
        <row r="201">
          <cell r="J201" t="str">
            <v>03-005-02-03</v>
          </cell>
          <cell r="K201" t="str">
            <v>A</v>
          </cell>
          <cell r="L201" t="str">
            <v>N</v>
          </cell>
        </row>
        <row r="202">
          <cell r="J202" t="str">
            <v>03-005-03-05</v>
          </cell>
          <cell r="K202" t="str">
            <v>A</v>
          </cell>
          <cell r="L202" t="str">
            <v>N</v>
          </cell>
        </row>
        <row r="203">
          <cell r="J203" t="str">
            <v>03-006-01-02</v>
          </cell>
          <cell r="K203" t="str">
            <v>A</v>
          </cell>
          <cell r="L203" t="str">
            <v>N</v>
          </cell>
        </row>
        <row r="204">
          <cell r="J204" t="str">
            <v>03-006-02-03</v>
          </cell>
          <cell r="K204" t="str">
            <v>A</v>
          </cell>
          <cell r="L204" t="str">
            <v>N</v>
          </cell>
        </row>
        <row r="205">
          <cell r="J205" t="str">
            <v>03-006-03-06</v>
          </cell>
          <cell r="K205" t="str">
            <v>A</v>
          </cell>
          <cell r="L205" t="str">
            <v>N</v>
          </cell>
        </row>
        <row r="206">
          <cell r="J206" t="str">
            <v>03-007-01-02</v>
          </cell>
          <cell r="K206" t="str">
            <v>A</v>
          </cell>
          <cell r="L206" t="str">
            <v>N</v>
          </cell>
        </row>
        <row r="207">
          <cell r="J207" t="str">
            <v>03-007-02-03</v>
          </cell>
          <cell r="K207" t="str">
            <v>A</v>
          </cell>
          <cell r="L207" t="str">
            <v>N</v>
          </cell>
        </row>
        <row r="208">
          <cell r="J208" t="str">
            <v>03-007-03-07</v>
          </cell>
          <cell r="K208" t="str">
            <v>A</v>
          </cell>
          <cell r="L208" t="str">
            <v>N</v>
          </cell>
        </row>
        <row r="209">
          <cell r="J209" t="str">
            <v>03-008-01-02</v>
          </cell>
          <cell r="K209" t="str">
            <v>A</v>
          </cell>
          <cell r="L209" t="str">
            <v>N</v>
          </cell>
        </row>
        <row r="210">
          <cell r="J210" t="str">
            <v>03-008-02-03</v>
          </cell>
          <cell r="K210" t="str">
            <v>A</v>
          </cell>
          <cell r="L210" t="str">
            <v>N</v>
          </cell>
        </row>
        <row r="211">
          <cell r="J211" t="str">
            <v>03-008-03-08</v>
          </cell>
          <cell r="K211" t="str">
            <v>A</v>
          </cell>
          <cell r="L211" t="str">
            <v>N</v>
          </cell>
        </row>
        <row r="212">
          <cell r="J212" t="str">
            <v>03-009-01-02</v>
          </cell>
          <cell r="K212" t="str">
            <v>A</v>
          </cell>
          <cell r="L212" t="str">
            <v>N</v>
          </cell>
        </row>
        <row r="213">
          <cell r="J213" t="str">
            <v>03-009-02-03</v>
          </cell>
          <cell r="K213" t="str">
            <v>A</v>
          </cell>
          <cell r="L213" t="str">
            <v>N</v>
          </cell>
        </row>
        <row r="214">
          <cell r="J214" t="str">
            <v>03-009-03-04</v>
          </cell>
          <cell r="K214" t="str">
            <v>A</v>
          </cell>
          <cell r="L214" t="str">
            <v>N</v>
          </cell>
        </row>
        <row r="215">
          <cell r="J215" t="str">
            <v>03-009-04-09</v>
          </cell>
          <cell r="K215" t="str">
            <v>A</v>
          </cell>
          <cell r="L215" t="str">
            <v>N</v>
          </cell>
        </row>
        <row r="216">
          <cell r="J216" t="str">
            <v>03-010-01-02</v>
          </cell>
          <cell r="K216" t="str">
            <v>A</v>
          </cell>
          <cell r="L216" t="str">
            <v>N</v>
          </cell>
        </row>
        <row r="217">
          <cell r="J217" t="str">
            <v>03-010-02-03</v>
          </cell>
          <cell r="K217" t="str">
            <v>A</v>
          </cell>
          <cell r="L217" t="str">
            <v>N</v>
          </cell>
        </row>
        <row r="218">
          <cell r="J218" t="str">
            <v>03-010-03-04</v>
          </cell>
          <cell r="K218" t="str">
            <v>A</v>
          </cell>
          <cell r="L218" t="str">
            <v>N</v>
          </cell>
        </row>
        <row r="219">
          <cell r="J219" t="str">
            <v>03-010-04-10</v>
          </cell>
          <cell r="K219" t="str">
            <v>A</v>
          </cell>
          <cell r="L219" t="str">
            <v>N</v>
          </cell>
        </row>
        <row r="220">
          <cell r="J220" t="str">
            <v>03-011-01-02</v>
          </cell>
          <cell r="K220" t="str">
            <v>A</v>
          </cell>
          <cell r="L220" t="str">
            <v>N</v>
          </cell>
        </row>
        <row r="221">
          <cell r="J221" t="str">
            <v>03-011-02-03</v>
          </cell>
          <cell r="K221" t="str">
            <v>A</v>
          </cell>
          <cell r="L221" t="str">
            <v>N</v>
          </cell>
        </row>
        <row r="222">
          <cell r="J222" t="str">
            <v>03-011-03-04</v>
          </cell>
          <cell r="K222" t="str">
            <v>A</v>
          </cell>
          <cell r="L222" t="str">
            <v>N</v>
          </cell>
        </row>
        <row r="223">
          <cell r="J223" t="str">
            <v>03-011-04-11</v>
          </cell>
          <cell r="K223" t="str">
            <v>A</v>
          </cell>
          <cell r="L223" t="str">
            <v>N</v>
          </cell>
        </row>
        <row r="224">
          <cell r="J224" t="str">
            <v>03-012-01-12</v>
          </cell>
          <cell r="K224" t="str">
            <v>A</v>
          </cell>
          <cell r="L224" t="str">
            <v>N</v>
          </cell>
        </row>
        <row r="225">
          <cell r="J225" t="str">
            <v>03-013-01-13</v>
          </cell>
          <cell r="K225" t="str">
            <v>G</v>
          </cell>
          <cell r="L225" t="str">
            <v>N</v>
          </cell>
        </row>
        <row r="226">
          <cell r="J226" t="str">
            <v>03-014-01-02</v>
          </cell>
          <cell r="K226" t="str">
            <v>A</v>
          </cell>
          <cell r="L226" t="str">
            <v>N</v>
          </cell>
        </row>
        <row r="227">
          <cell r="J227" t="str">
            <v>03-014-02-03</v>
          </cell>
          <cell r="K227" t="str">
            <v>G</v>
          </cell>
          <cell r="L227" t="str">
            <v>N</v>
          </cell>
        </row>
        <row r="228">
          <cell r="J228" t="str">
            <v>03-014-03-04</v>
          </cell>
          <cell r="K228" t="str">
            <v>G</v>
          </cell>
          <cell r="L228" t="str">
            <v>N</v>
          </cell>
        </row>
        <row r="229">
          <cell r="J229" t="str">
            <v>03-014-04-13</v>
          </cell>
          <cell r="K229" t="str">
            <v>G</v>
          </cell>
          <cell r="L229" t="str">
            <v>N</v>
          </cell>
        </row>
        <row r="230">
          <cell r="J230" t="str">
            <v>03-015-01-02</v>
          </cell>
          <cell r="K230" t="str">
            <v>A</v>
          </cell>
          <cell r="L230" t="str">
            <v>N</v>
          </cell>
        </row>
        <row r="231">
          <cell r="J231" t="str">
            <v>03-015-02-03</v>
          </cell>
          <cell r="K231" t="str">
            <v>A</v>
          </cell>
          <cell r="L231" t="str">
            <v>N</v>
          </cell>
        </row>
        <row r="232">
          <cell r="J232" t="str">
            <v>03-015-03-04</v>
          </cell>
          <cell r="K232" t="str">
            <v>A</v>
          </cell>
          <cell r="L232" t="str">
            <v>N</v>
          </cell>
        </row>
        <row r="233">
          <cell r="J233" t="str">
            <v>03-015-04-14</v>
          </cell>
          <cell r="K233" t="str">
            <v>A</v>
          </cell>
          <cell r="L233" t="str">
            <v>N</v>
          </cell>
        </row>
        <row r="234">
          <cell r="J234" t="str">
            <v>03-016-01-02</v>
          </cell>
          <cell r="K234" t="str">
            <v>A</v>
          </cell>
          <cell r="L234" t="str">
            <v>N</v>
          </cell>
        </row>
        <row r="235">
          <cell r="J235" t="str">
            <v>03-016-02-03</v>
          </cell>
          <cell r="K235" t="str">
            <v>A</v>
          </cell>
          <cell r="L235" t="str">
            <v>N</v>
          </cell>
        </row>
        <row r="236">
          <cell r="J236" t="str">
            <v>03-016-03-04</v>
          </cell>
          <cell r="K236" t="str">
            <v>A</v>
          </cell>
          <cell r="L236" t="str">
            <v>N</v>
          </cell>
        </row>
        <row r="237">
          <cell r="J237" t="str">
            <v>03-016-04-15</v>
          </cell>
          <cell r="K237" t="str">
            <v>A</v>
          </cell>
          <cell r="L237" t="str">
            <v>N</v>
          </cell>
        </row>
        <row r="238">
          <cell r="J238" t="str">
            <v>03-017-01-02</v>
          </cell>
          <cell r="K238" t="str">
            <v>A</v>
          </cell>
          <cell r="L238" t="str">
            <v>N</v>
          </cell>
        </row>
        <row r="239">
          <cell r="J239" t="str">
            <v>03-017-02-03</v>
          </cell>
          <cell r="K239" t="str">
            <v>A</v>
          </cell>
          <cell r="L239" t="str">
            <v>N</v>
          </cell>
        </row>
        <row r="240">
          <cell r="J240" t="str">
            <v>03-017-03-04</v>
          </cell>
          <cell r="K240" t="str">
            <v>A</v>
          </cell>
          <cell r="L240" t="str">
            <v>N</v>
          </cell>
        </row>
        <row r="241">
          <cell r="J241" t="str">
            <v>03-017-04-16</v>
          </cell>
          <cell r="K241" t="str">
            <v>A</v>
          </cell>
          <cell r="L241" t="str">
            <v>N</v>
          </cell>
        </row>
        <row r="242">
          <cell r="J242" t="str">
            <v>03-018-01-02</v>
          </cell>
          <cell r="K242" t="str">
            <v>A</v>
          </cell>
          <cell r="L242" t="str">
            <v>N</v>
          </cell>
        </row>
        <row r="243">
          <cell r="J243" t="str">
            <v>03-018-02-03</v>
          </cell>
          <cell r="K243" t="str">
            <v>A</v>
          </cell>
          <cell r="L243" t="str">
            <v>N</v>
          </cell>
        </row>
        <row r="244">
          <cell r="J244" t="str">
            <v>03-018-03-17</v>
          </cell>
          <cell r="K244" t="str">
            <v>A</v>
          </cell>
          <cell r="L244" t="str">
            <v>N</v>
          </cell>
        </row>
        <row r="245">
          <cell r="J245" t="str">
            <v>03-019-01-02</v>
          </cell>
          <cell r="K245" t="str">
            <v>A</v>
          </cell>
          <cell r="L245" t="str">
            <v>N</v>
          </cell>
        </row>
        <row r="246">
          <cell r="J246" t="str">
            <v>03-019-02-03</v>
          </cell>
          <cell r="K246" t="str">
            <v>A</v>
          </cell>
          <cell r="L246" t="str">
            <v>N</v>
          </cell>
        </row>
        <row r="247">
          <cell r="J247" t="str">
            <v>03-019-03-18</v>
          </cell>
          <cell r="K247" t="str">
            <v>A</v>
          </cell>
          <cell r="L247" t="str">
            <v>N</v>
          </cell>
        </row>
        <row r="248">
          <cell r="J248" t="str">
            <v>03-020-01-02</v>
          </cell>
          <cell r="K248" t="str">
            <v>A</v>
          </cell>
          <cell r="L248" t="str">
            <v>N</v>
          </cell>
        </row>
        <row r="249">
          <cell r="J249" t="str">
            <v>03-020-02-03</v>
          </cell>
          <cell r="K249" t="str">
            <v>A</v>
          </cell>
          <cell r="L249" t="str">
            <v>N</v>
          </cell>
        </row>
        <row r="250">
          <cell r="J250" t="str">
            <v>03-020-03-19</v>
          </cell>
          <cell r="K250" t="str">
            <v>A</v>
          </cell>
          <cell r="L250" t="str">
            <v>N</v>
          </cell>
        </row>
        <row r="251">
          <cell r="J251" t="str">
            <v>03-021-01-02</v>
          </cell>
          <cell r="K251" t="str">
            <v>A</v>
          </cell>
          <cell r="L251" t="str">
            <v>N</v>
          </cell>
        </row>
        <row r="252">
          <cell r="J252" t="str">
            <v>03-021-02-03</v>
          </cell>
          <cell r="K252" t="str">
            <v>A</v>
          </cell>
          <cell r="L252" t="str">
            <v>N</v>
          </cell>
        </row>
        <row r="253">
          <cell r="J253" t="str">
            <v>03-021-03-20</v>
          </cell>
          <cell r="K253" t="str">
            <v>A</v>
          </cell>
          <cell r="L253" t="str">
            <v>N</v>
          </cell>
        </row>
        <row r="254">
          <cell r="J254" t="str">
            <v>03-022-01-02</v>
          </cell>
          <cell r="K254" t="str">
            <v>A</v>
          </cell>
          <cell r="L254" t="str">
            <v>N</v>
          </cell>
        </row>
        <row r="255">
          <cell r="J255" t="str">
            <v>03-022-02-03</v>
          </cell>
          <cell r="K255" t="str">
            <v>A</v>
          </cell>
          <cell r="L255" t="str">
            <v>N</v>
          </cell>
        </row>
        <row r="256">
          <cell r="J256" t="str">
            <v>03-022-03-04</v>
          </cell>
          <cell r="K256" t="str">
            <v>A</v>
          </cell>
          <cell r="L256" t="str">
            <v>N</v>
          </cell>
        </row>
        <row r="257">
          <cell r="J257" t="str">
            <v>03-022-04-21</v>
          </cell>
          <cell r="K257" t="str">
            <v>A</v>
          </cell>
          <cell r="L257" t="str">
            <v>N</v>
          </cell>
        </row>
        <row r="258">
          <cell r="J258" t="str">
            <v>03-023-01-02</v>
          </cell>
          <cell r="K258" t="str">
            <v>A</v>
          </cell>
          <cell r="L258" t="str">
            <v>N</v>
          </cell>
        </row>
        <row r="259">
          <cell r="J259" t="str">
            <v>03-023-02-03</v>
          </cell>
          <cell r="K259" t="str">
            <v>A</v>
          </cell>
          <cell r="L259" t="str">
            <v>N</v>
          </cell>
        </row>
        <row r="260">
          <cell r="J260" t="str">
            <v>03-023-03-04</v>
          </cell>
          <cell r="K260" t="str">
            <v>A</v>
          </cell>
          <cell r="L260" t="str">
            <v>N</v>
          </cell>
        </row>
        <row r="261">
          <cell r="J261" t="str">
            <v>03-023-04-22</v>
          </cell>
          <cell r="K261" t="str">
            <v>A</v>
          </cell>
          <cell r="L261" t="str">
            <v>N</v>
          </cell>
        </row>
        <row r="262">
          <cell r="J262" t="str">
            <v>03-024-01-02</v>
          </cell>
          <cell r="K262" t="str">
            <v>A</v>
          </cell>
          <cell r="L262" t="str">
            <v>N</v>
          </cell>
        </row>
        <row r="263">
          <cell r="J263" t="str">
            <v>03-024-02-03</v>
          </cell>
          <cell r="K263" t="str">
            <v>A</v>
          </cell>
          <cell r="L263" t="str">
            <v>N</v>
          </cell>
        </row>
        <row r="264">
          <cell r="J264" t="str">
            <v>03-024-03-04</v>
          </cell>
          <cell r="K264" t="str">
            <v>A</v>
          </cell>
          <cell r="L264" t="str">
            <v>N</v>
          </cell>
        </row>
        <row r="265">
          <cell r="J265" t="str">
            <v>03-024-04-23</v>
          </cell>
          <cell r="K265" t="str">
            <v>A</v>
          </cell>
          <cell r="L265" t="str">
            <v>N</v>
          </cell>
        </row>
        <row r="266">
          <cell r="J266" t="str">
            <v>03-025-01-02</v>
          </cell>
          <cell r="K266" t="str">
            <v>C</v>
          </cell>
          <cell r="L266" t="str">
            <v>S</v>
          </cell>
        </row>
        <row r="267">
          <cell r="J267" t="str">
            <v>03-025-02-03</v>
          </cell>
          <cell r="K267" t="str">
            <v>C</v>
          </cell>
          <cell r="L267" t="str">
            <v>N</v>
          </cell>
        </row>
        <row r="268">
          <cell r="J268" t="str">
            <v>03-025-03-04</v>
          </cell>
          <cell r="K268" t="str">
            <v>C</v>
          </cell>
          <cell r="L268" t="str">
            <v>N</v>
          </cell>
        </row>
        <row r="269">
          <cell r="J269" t="str">
            <v>03-025-04-05</v>
          </cell>
          <cell r="K269" t="str">
            <v>C</v>
          </cell>
          <cell r="L269" t="str">
            <v>N</v>
          </cell>
        </row>
        <row r="270">
          <cell r="J270" t="str">
            <v>03-025-05-06</v>
          </cell>
          <cell r="K270" t="str">
            <v>C</v>
          </cell>
          <cell r="L270" t="str">
            <v>N</v>
          </cell>
        </row>
        <row r="271">
          <cell r="J271" t="str">
            <v>03-025-06-07</v>
          </cell>
          <cell r="K271" t="str">
            <v>C</v>
          </cell>
          <cell r="L271" t="str">
            <v>N</v>
          </cell>
        </row>
        <row r="272">
          <cell r="J272" t="str">
            <v>03-025-07-08</v>
          </cell>
          <cell r="K272" t="str">
            <v>C</v>
          </cell>
          <cell r="L272" t="str">
            <v>N</v>
          </cell>
        </row>
        <row r="273">
          <cell r="J273" t="str">
            <v>03-025-08-09</v>
          </cell>
          <cell r="K273" t="str">
            <v>A</v>
          </cell>
          <cell r="L273" t="str">
            <v>N</v>
          </cell>
        </row>
        <row r="274">
          <cell r="J274" t="str">
            <v>03-025-09-10</v>
          </cell>
          <cell r="K274" t="str">
            <v>A</v>
          </cell>
          <cell r="L274" t="str">
            <v>N</v>
          </cell>
        </row>
        <row r="275">
          <cell r="J275" t="str">
            <v>03-025-10-11</v>
          </cell>
          <cell r="K275" t="str">
            <v>A</v>
          </cell>
          <cell r="L275" t="str">
            <v>N</v>
          </cell>
        </row>
        <row r="276">
          <cell r="J276" t="str">
            <v>03-025-11-12</v>
          </cell>
          <cell r="K276" t="str">
            <v>A</v>
          </cell>
          <cell r="L276" t="str">
            <v>N</v>
          </cell>
        </row>
        <row r="277">
          <cell r="J277" t="str">
            <v>03-025-12-13</v>
          </cell>
          <cell r="K277" t="str">
            <v>A</v>
          </cell>
          <cell r="L277" t="str">
            <v>N</v>
          </cell>
        </row>
        <row r="278">
          <cell r="J278" t="str">
            <v>03-025-13-14</v>
          </cell>
          <cell r="K278" t="str">
            <v>A</v>
          </cell>
          <cell r="L278" t="str">
            <v>N</v>
          </cell>
        </row>
        <row r="279">
          <cell r="J279" t="str">
            <v>03-025-14-15</v>
          </cell>
          <cell r="K279" t="str">
            <v>A</v>
          </cell>
          <cell r="L279" t="str">
            <v>N</v>
          </cell>
        </row>
        <row r="280">
          <cell r="J280" t="str">
            <v>03-025-15-16</v>
          </cell>
          <cell r="K280" t="str">
            <v>A</v>
          </cell>
          <cell r="L280" t="str">
            <v>N</v>
          </cell>
        </row>
        <row r="281">
          <cell r="J281" t="str">
            <v>03-025-16-17</v>
          </cell>
          <cell r="K281" t="str">
            <v>A</v>
          </cell>
          <cell r="L281" t="str">
            <v>N</v>
          </cell>
        </row>
        <row r="282">
          <cell r="J282" t="str">
            <v>03-025-17-18</v>
          </cell>
          <cell r="K282" t="str">
            <v>A</v>
          </cell>
          <cell r="L282" t="str">
            <v>N</v>
          </cell>
        </row>
        <row r="283">
          <cell r="J283" t="str">
            <v>03-025-18-24</v>
          </cell>
          <cell r="K283" t="str">
            <v>GN</v>
          </cell>
          <cell r="L283" t="str">
            <v>N</v>
          </cell>
        </row>
        <row r="284">
          <cell r="J284" t="str">
            <v>03-026-01-02</v>
          </cell>
          <cell r="K284" t="str">
            <v>A</v>
          </cell>
          <cell r="L284" t="str">
            <v>N</v>
          </cell>
        </row>
        <row r="285">
          <cell r="J285" t="str">
            <v>03-026-02-03</v>
          </cell>
          <cell r="K285" t="str">
            <v>A</v>
          </cell>
          <cell r="L285" t="str">
            <v>N</v>
          </cell>
        </row>
        <row r="286">
          <cell r="J286" t="str">
            <v>03-026-03-11</v>
          </cell>
          <cell r="K286" t="str">
            <v>A</v>
          </cell>
          <cell r="L286" t="str">
            <v>N</v>
          </cell>
        </row>
        <row r="287">
          <cell r="J287" t="str">
            <v>03-027-01-02</v>
          </cell>
          <cell r="K287" t="str">
            <v>A</v>
          </cell>
          <cell r="L287" t="str">
            <v>N</v>
          </cell>
        </row>
        <row r="288">
          <cell r="J288" t="str">
            <v>03-027-02-03</v>
          </cell>
          <cell r="K288" t="str">
            <v>A</v>
          </cell>
          <cell r="L288" t="str">
            <v>N</v>
          </cell>
        </row>
        <row r="289">
          <cell r="J289" t="str">
            <v>03-027-03-04</v>
          </cell>
          <cell r="K289" t="str">
            <v>A</v>
          </cell>
          <cell r="L289" t="str">
            <v>N</v>
          </cell>
        </row>
        <row r="290">
          <cell r="J290" t="str">
            <v>03-027-04-05</v>
          </cell>
          <cell r="K290" t="str">
            <v>A</v>
          </cell>
          <cell r="L290" t="str">
            <v>N</v>
          </cell>
        </row>
        <row r="291">
          <cell r="J291" t="str">
            <v>03-027-05-06</v>
          </cell>
          <cell r="K291" t="str">
            <v>A</v>
          </cell>
          <cell r="L291" t="str">
            <v>N</v>
          </cell>
        </row>
        <row r="292">
          <cell r="J292" t="str">
            <v>03-027-06-07</v>
          </cell>
          <cell r="K292" t="str">
            <v>A</v>
          </cell>
          <cell r="L292" t="str">
            <v>N</v>
          </cell>
        </row>
        <row r="293">
          <cell r="J293" t="str">
            <v>03-027-07-08</v>
          </cell>
          <cell r="K293" t="str">
            <v>A</v>
          </cell>
          <cell r="L293" t="str">
            <v>N</v>
          </cell>
        </row>
        <row r="294">
          <cell r="J294" t="str">
            <v>03-027-08-09</v>
          </cell>
          <cell r="K294" t="str">
            <v>A</v>
          </cell>
          <cell r="L294" t="str">
            <v>N</v>
          </cell>
        </row>
        <row r="295">
          <cell r="J295" t="str">
            <v>03-027-09-17</v>
          </cell>
          <cell r="K295" t="str">
            <v>A</v>
          </cell>
          <cell r="L295" t="str">
            <v>N</v>
          </cell>
        </row>
        <row r="296">
          <cell r="J296" t="str">
            <v>03-028-01-02</v>
          </cell>
          <cell r="K296" t="str">
            <v>A</v>
          </cell>
          <cell r="L296" t="str">
            <v>N</v>
          </cell>
        </row>
        <row r="297">
          <cell r="J297" t="str">
            <v>03-028-02-03</v>
          </cell>
          <cell r="K297" t="str">
            <v>A</v>
          </cell>
          <cell r="L297" t="str">
            <v>N</v>
          </cell>
        </row>
        <row r="298">
          <cell r="J298" t="str">
            <v>03-028-03-04</v>
          </cell>
          <cell r="K298" t="str">
            <v>A</v>
          </cell>
          <cell r="L298" t="str">
            <v>N</v>
          </cell>
        </row>
        <row r="299">
          <cell r="J299" t="str">
            <v>03-028-04-07</v>
          </cell>
          <cell r="K299" t="str">
            <v>A</v>
          </cell>
          <cell r="L299" t="str">
            <v>N</v>
          </cell>
        </row>
        <row r="300">
          <cell r="J300" t="str">
            <v>03-029-01-02</v>
          </cell>
          <cell r="K300" t="str">
            <v>A</v>
          </cell>
          <cell r="L300" t="str">
            <v>N</v>
          </cell>
        </row>
        <row r="301">
          <cell r="J301" t="str">
            <v>03-030-01-03</v>
          </cell>
          <cell r="K301" t="str">
            <v>A</v>
          </cell>
          <cell r="L301" t="str">
            <v>N</v>
          </cell>
        </row>
        <row r="302">
          <cell r="J302" t="str">
            <v>03-031-01-04</v>
          </cell>
          <cell r="K302" t="str">
            <v>A</v>
          </cell>
          <cell r="L302" t="str">
            <v>N</v>
          </cell>
        </row>
        <row r="303">
          <cell r="J303" t="str">
            <v>03-032-01-09</v>
          </cell>
          <cell r="K303" t="str">
            <v>A</v>
          </cell>
          <cell r="L303" t="str">
            <v>N</v>
          </cell>
        </row>
        <row r="304">
          <cell r="J304" t="str">
            <v>03-033-01-02</v>
          </cell>
          <cell r="K304" t="str">
            <v>G</v>
          </cell>
          <cell r="L304" t="str">
            <v>N</v>
          </cell>
        </row>
        <row r="305">
          <cell r="J305" t="str">
            <v>03-033-02-18</v>
          </cell>
          <cell r="K305" t="str">
            <v>G</v>
          </cell>
          <cell r="L305" t="str">
            <v>N</v>
          </cell>
        </row>
        <row r="306">
          <cell r="J306" t="str">
            <v>04-001-01-02</v>
          </cell>
          <cell r="K306" t="str">
            <v>A</v>
          </cell>
          <cell r="L306" t="str">
            <v>S</v>
          </cell>
        </row>
        <row r="307">
          <cell r="J307" t="str">
            <v>04-001-02-03</v>
          </cell>
          <cell r="K307" t="str">
            <v>A</v>
          </cell>
          <cell r="L307" t="str">
            <v>S</v>
          </cell>
        </row>
        <row r="308">
          <cell r="J308" t="str">
            <v>04-001-03-04</v>
          </cell>
          <cell r="K308" t="str">
            <v>A</v>
          </cell>
          <cell r="L308" t="str">
            <v>S</v>
          </cell>
        </row>
        <row r="309">
          <cell r="J309" t="str">
            <v>04-001-04-05</v>
          </cell>
          <cell r="K309" t="str">
            <v>A</v>
          </cell>
          <cell r="L309" t="str">
            <v>S</v>
          </cell>
        </row>
        <row r="310">
          <cell r="J310" t="str">
            <v>04-001-05-06</v>
          </cell>
          <cell r="K310" t="str">
            <v>A</v>
          </cell>
          <cell r="L310" t="str">
            <v>S</v>
          </cell>
        </row>
        <row r="311">
          <cell r="J311" t="str">
            <v>04-001-06-07</v>
          </cell>
          <cell r="K311" t="str">
            <v>A</v>
          </cell>
          <cell r="L311" t="str">
            <v>N</v>
          </cell>
        </row>
        <row r="312">
          <cell r="J312" t="str">
            <v>04-001-07-08</v>
          </cell>
          <cell r="K312" t="str">
            <v>A</v>
          </cell>
          <cell r="L312" t="str">
            <v>N</v>
          </cell>
        </row>
        <row r="313">
          <cell r="J313" t="str">
            <v>04-001-08-09</v>
          </cell>
          <cell r="K313" t="str">
            <v>A</v>
          </cell>
          <cell r="L313" t="str">
            <v>N</v>
          </cell>
        </row>
        <row r="314">
          <cell r="J314" t="str">
            <v>04-001-09-10</v>
          </cell>
          <cell r="K314" t="str">
            <v>A</v>
          </cell>
          <cell r="L314" t="str">
            <v>N</v>
          </cell>
        </row>
        <row r="315">
          <cell r="J315" t="str">
            <v>04-001-10-11</v>
          </cell>
          <cell r="K315" t="str">
            <v>A</v>
          </cell>
          <cell r="L315" t="str">
            <v>N</v>
          </cell>
        </row>
        <row r="316">
          <cell r="J316" t="str">
            <v>04-001-11-12</v>
          </cell>
          <cell r="K316" t="str">
            <v>A</v>
          </cell>
          <cell r="L316" t="str">
            <v>N</v>
          </cell>
        </row>
        <row r="317">
          <cell r="J317" t="str">
            <v>04-001-12-13</v>
          </cell>
          <cell r="K317" t="str">
            <v>A</v>
          </cell>
          <cell r="L317" t="str">
            <v>N</v>
          </cell>
        </row>
        <row r="318">
          <cell r="J318" t="str">
            <v>04-001-13-14</v>
          </cell>
          <cell r="K318" t="str">
            <v>A</v>
          </cell>
          <cell r="L318" t="str">
            <v>N</v>
          </cell>
        </row>
        <row r="319">
          <cell r="J319" t="str">
            <v>04-001-14-15</v>
          </cell>
          <cell r="K319" t="str">
            <v>A</v>
          </cell>
          <cell r="L319" t="str">
            <v>N</v>
          </cell>
        </row>
        <row r="320">
          <cell r="J320" t="str">
            <v>04-001-15-16</v>
          </cell>
          <cell r="K320" t="str">
            <v>A</v>
          </cell>
          <cell r="L320" t="str">
            <v>N</v>
          </cell>
        </row>
        <row r="321">
          <cell r="J321" t="str">
            <v>04-001-16-17</v>
          </cell>
          <cell r="K321" t="str">
            <v>A</v>
          </cell>
          <cell r="L321" t="str">
            <v>N</v>
          </cell>
        </row>
        <row r="322">
          <cell r="J322" t="str">
            <v>04-001-17-18</v>
          </cell>
          <cell r="K322" t="str">
            <v>A</v>
          </cell>
          <cell r="L322" t="str">
            <v>N</v>
          </cell>
        </row>
        <row r="323">
          <cell r="J323" t="str">
            <v>04-001-18-19</v>
          </cell>
          <cell r="K323" t="str">
            <v>A</v>
          </cell>
          <cell r="L323" t="str">
            <v>N</v>
          </cell>
        </row>
        <row r="324">
          <cell r="J324" t="str">
            <v>04-001-19-20</v>
          </cell>
          <cell r="K324" t="str">
            <v>A</v>
          </cell>
          <cell r="L324" t="str">
            <v>N</v>
          </cell>
        </row>
        <row r="325">
          <cell r="J325" t="str">
            <v>04-001-20-21</v>
          </cell>
          <cell r="K325" t="str">
            <v>A</v>
          </cell>
          <cell r="L325" t="str">
            <v>N</v>
          </cell>
        </row>
        <row r="326">
          <cell r="J326" t="str">
            <v>04-001-21-22</v>
          </cell>
          <cell r="K326" t="str">
            <v>A</v>
          </cell>
          <cell r="L326" t="str">
            <v>N</v>
          </cell>
        </row>
        <row r="327">
          <cell r="J327" t="str">
            <v>04-001-22-23</v>
          </cell>
          <cell r="K327" t="str">
            <v>A</v>
          </cell>
          <cell r="L327" t="str">
            <v>N</v>
          </cell>
        </row>
        <row r="328">
          <cell r="J328" t="str">
            <v>04-001-23-24</v>
          </cell>
          <cell r="K328" t="str">
            <v>A</v>
          </cell>
          <cell r="L328" t="str">
            <v>N</v>
          </cell>
        </row>
        <row r="329">
          <cell r="J329" t="str">
            <v>04-001-24-25</v>
          </cell>
          <cell r="K329" t="str">
            <v>A</v>
          </cell>
          <cell r="L329" t="str">
            <v>N</v>
          </cell>
        </row>
        <row r="330">
          <cell r="J330" t="str">
            <v>04-001-25-26</v>
          </cell>
          <cell r="K330" t="str">
            <v>A</v>
          </cell>
          <cell r="L330" t="str">
            <v>N</v>
          </cell>
        </row>
        <row r="331">
          <cell r="J331" t="str">
            <v>04-001-26-27</v>
          </cell>
          <cell r="K331" t="str">
            <v>A</v>
          </cell>
          <cell r="L331" t="str">
            <v>N</v>
          </cell>
        </row>
        <row r="332">
          <cell r="J332" t="str">
            <v>04-001-27-28</v>
          </cell>
          <cell r="K332" t="str">
            <v>A</v>
          </cell>
          <cell r="L332" t="str">
            <v>N</v>
          </cell>
        </row>
        <row r="333">
          <cell r="J333" t="str">
            <v>04-001-28-29</v>
          </cell>
          <cell r="K333" t="str">
            <v>A</v>
          </cell>
          <cell r="L333" t="str">
            <v>N</v>
          </cell>
        </row>
        <row r="334">
          <cell r="J334" t="str">
            <v>04-001-29-30</v>
          </cell>
          <cell r="K334" t="str">
            <v>A</v>
          </cell>
          <cell r="L334" t="str">
            <v>N</v>
          </cell>
        </row>
        <row r="335">
          <cell r="J335" t="str">
            <v>04-001-30-31</v>
          </cell>
          <cell r="K335" t="str">
            <v>A</v>
          </cell>
          <cell r="L335" t="str">
            <v>N</v>
          </cell>
        </row>
        <row r="336">
          <cell r="J336" t="str">
            <v>04-001-31-32</v>
          </cell>
          <cell r="K336" t="str">
            <v>A</v>
          </cell>
          <cell r="L336" t="str">
            <v>N</v>
          </cell>
        </row>
        <row r="337">
          <cell r="J337" t="str">
            <v>04-001-32-33</v>
          </cell>
          <cell r="K337" t="str">
            <v>A</v>
          </cell>
          <cell r="L337" t="str">
            <v>N</v>
          </cell>
        </row>
        <row r="338">
          <cell r="J338" t="str">
            <v>04-001-33-34</v>
          </cell>
          <cell r="K338" t="str">
            <v>A</v>
          </cell>
          <cell r="L338" t="str">
            <v>N</v>
          </cell>
        </row>
        <row r="339">
          <cell r="J339" t="str">
            <v>04-001-34-35</v>
          </cell>
          <cell r="K339" t="str">
            <v>A</v>
          </cell>
          <cell r="L339" t="str">
            <v>N</v>
          </cell>
        </row>
        <row r="340">
          <cell r="J340" t="str">
            <v>04-001-35-36</v>
          </cell>
          <cell r="K340" t="str">
            <v>A</v>
          </cell>
          <cell r="L340" t="str">
            <v>N</v>
          </cell>
        </row>
        <row r="341">
          <cell r="J341" t="str">
            <v>04-001-36-37</v>
          </cell>
          <cell r="K341" t="str">
            <v>A</v>
          </cell>
          <cell r="L341" t="str">
            <v>N</v>
          </cell>
        </row>
        <row r="342">
          <cell r="J342" t="str">
            <v>04-001-37-38</v>
          </cell>
          <cell r="K342" t="str">
            <v>A</v>
          </cell>
          <cell r="L342" t="str">
            <v>N</v>
          </cell>
        </row>
        <row r="343">
          <cell r="J343" t="str">
            <v>04-001-38-39</v>
          </cell>
          <cell r="K343" t="str">
            <v>A</v>
          </cell>
          <cell r="L343" t="str">
            <v>N</v>
          </cell>
        </row>
        <row r="344">
          <cell r="J344" t="str">
            <v>04-001-39-40</v>
          </cell>
          <cell r="K344" t="str">
            <v>A</v>
          </cell>
          <cell r="L344" t="str">
            <v>N</v>
          </cell>
        </row>
        <row r="345">
          <cell r="J345" t="str">
            <v>04-001-40-41</v>
          </cell>
          <cell r="K345" t="str">
            <v>A</v>
          </cell>
          <cell r="L345" t="str">
            <v>N</v>
          </cell>
        </row>
        <row r="346">
          <cell r="J346" t="str">
            <v>04-001-41-42</v>
          </cell>
          <cell r="K346" t="str">
            <v>A</v>
          </cell>
          <cell r="L346" t="str">
            <v>N</v>
          </cell>
        </row>
        <row r="347">
          <cell r="J347" t="str">
            <v>04-001-42-43</v>
          </cell>
          <cell r="K347" t="str">
            <v>A</v>
          </cell>
          <cell r="L347" t="str">
            <v>N</v>
          </cell>
        </row>
        <row r="348">
          <cell r="J348" t="str">
            <v>04-001-43-44</v>
          </cell>
          <cell r="K348" t="str">
            <v>A</v>
          </cell>
          <cell r="L348" t="str">
            <v>N</v>
          </cell>
        </row>
        <row r="349">
          <cell r="J349" t="str">
            <v>04-001-44-45</v>
          </cell>
          <cell r="K349" t="str">
            <v>A</v>
          </cell>
          <cell r="L349" t="str">
            <v>N</v>
          </cell>
        </row>
        <row r="350">
          <cell r="J350" t="str">
            <v>04-001-45-46</v>
          </cell>
          <cell r="K350" t="str">
            <v>A</v>
          </cell>
          <cell r="L350" t="str">
            <v>N</v>
          </cell>
        </row>
        <row r="351">
          <cell r="J351" t="str">
            <v>04-001-46-47</v>
          </cell>
          <cell r="K351" t="str">
            <v>A</v>
          </cell>
          <cell r="L351" t="str">
            <v>N</v>
          </cell>
        </row>
        <row r="352">
          <cell r="J352" t="str">
            <v>04-001-47-48</v>
          </cell>
          <cell r="K352" t="str">
            <v>A</v>
          </cell>
          <cell r="L352" t="str">
            <v>N</v>
          </cell>
        </row>
        <row r="353">
          <cell r="J353" t="str">
            <v>04-001-48-49</v>
          </cell>
          <cell r="K353" t="str">
            <v>A</v>
          </cell>
          <cell r="L353" t="str">
            <v>N</v>
          </cell>
        </row>
        <row r="354">
          <cell r="J354" t="str">
            <v>04-001-49-50</v>
          </cell>
          <cell r="K354" t="str">
            <v>A</v>
          </cell>
          <cell r="L354" t="str">
            <v>N</v>
          </cell>
        </row>
        <row r="355">
          <cell r="J355" t="str">
            <v>04-001-50-51</v>
          </cell>
          <cell r="K355" t="str">
            <v>A</v>
          </cell>
          <cell r="L355" t="str">
            <v>N</v>
          </cell>
        </row>
        <row r="356">
          <cell r="J356" t="str">
            <v>04-001-51-52</v>
          </cell>
          <cell r="K356" t="str">
            <v>A</v>
          </cell>
          <cell r="L356" t="str">
            <v>N</v>
          </cell>
        </row>
        <row r="357">
          <cell r="J357" t="str">
            <v>04-001-52-53</v>
          </cell>
          <cell r="K357" t="str">
            <v>A</v>
          </cell>
          <cell r="L357" t="str">
            <v>N</v>
          </cell>
        </row>
        <row r="358">
          <cell r="J358" t="str">
            <v>04-001-53-54</v>
          </cell>
          <cell r="K358" t="str">
            <v>A</v>
          </cell>
          <cell r="L358" t="str">
            <v>N</v>
          </cell>
        </row>
        <row r="359">
          <cell r="J359" t="str">
            <v>04-001-54-55</v>
          </cell>
          <cell r="K359" t="str">
            <v>A</v>
          </cell>
          <cell r="L359" t="str">
            <v>N</v>
          </cell>
        </row>
        <row r="360">
          <cell r="J360" t="str">
            <v>04-001-55-56</v>
          </cell>
          <cell r="K360" t="str">
            <v>A</v>
          </cell>
          <cell r="L360" t="str">
            <v>N</v>
          </cell>
        </row>
        <row r="361">
          <cell r="J361" t="str">
            <v>04-001-56-57</v>
          </cell>
          <cell r="K361" t="str">
            <v>A</v>
          </cell>
          <cell r="L361" t="str">
            <v>N</v>
          </cell>
        </row>
        <row r="362">
          <cell r="J362" t="str">
            <v>04-001-57-58</v>
          </cell>
          <cell r="K362" t="str">
            <v>A</v>
          </cell>
          <cell r="L362" t="str">
            <v>N</v>
          </cell>
        </row>
        <row r="363">
          <cell r="J363" t="str">
            <v>04-001-58-59</v>
          </cell>
          <cell r="K363" t="str">
            <v>A</v>
          </cell>
          <cell r="L363" t="str">
            <v>N</v>
          </cell>
        </row>
        <row r="364">
          <cell r="J364" t="str">
            <v>04-001-59-60</v>
          </cell>
          <cell r="K364" t="str">
            <v>A</v>
          </cell>
          <cell r="L364" t="str">
            <v>N</v>
          </cell>
        </row>
        <row r="365">
          <cell r="J365" t="str">
            <v>04-001-60-61</v>
          </cell>
          <cell r="K365" t="str">
            <v>A</v>
          </cell>
          <cell r="L365" t="str">
            <v>N</v>
          </cell>
        </row>
        <row r="366">
          <cell r="J366" t="str">
            <v>04-001-61-62</v>
          </cell>
          <cell r="K366" t="str">
            <v>A</v>
          </cell>
          <cell r="L366" t="str">
            <v>N</v>
          </cell>
        </row>
        <row r="367">
          <cell r="J367" t="str">
            <v>04-001-62-63</v>
          </cell>
          <cell r="K367" t="str">
            <v>A</v>
          </cell>
          <cell r="L367" t="str">
            <v>N</v>
          </cell>
        </row>
        <row r="368">
          <cell r="J368" t="str">
            <v>04-001-63-64</v>
          </cell>
          <cell r="K368" t="str">
            <v>A</v>
          </cell>
          <cell r="L368" t="str">
            <v>N</v>
          </cell>
        </row>
        <row r="369">
          <cell r="J369" t="str">
            <v>04-001-64-65</v>
          </cell>
          <cell r="K369" t="str">
            <v>GN</v>
          </cell>
          <cell r="L369" t="str">
            <v>N</v>
          </cell>
        </row>
        <row r="370">
          <cell r="J370" t="str">
            <v>04-001-65-66</v>
          </cell>
          <cell r="K370" t="str">
            <v>GN</v>
          </cell>
          <cell r="L370" t="str">
            <v>N</v>
          </cell>
        </row>
        <row r="371">
          <cell r="J371" t="str">
            <v>04-001-66-67</v>
          </cell>
          <cell r="K371" t="str">
            <v>GN</v>
          </cell>
          <cell r="L371" t="str">
            <v>N</v>
          </cell>
        </row>
        <row r="372">
          <cell r="J372" t="str">
            <v>04-001-67-68</v>
          </cell>
          <cell r="K372" t="str">
            <v>GN</v>
          </cell>
          <cell r="L372" t="str">
            <v>N</v>
          </cell>
        </row>
        <row r="373">
          <cell r="J373" t="str">
            <v>04-001-68-69</v>
          </cell>
          <cell r="K373" t="str">
            <v>GN</v>
          </cell>
          <cell r="L373" t="str">
            <v>N</v>
          </cell>
        </row>
        <row r="374">
          <cell r="J374" t="str">
            <v>04-001-69-70</v>
          </cell>
          <cell r="K374" t="str">
            <v>GN</v>
          </cell>
          <cell r="L374" t="str">
            <v>N</v>
          </cell>
        </row>
        <row r="375">
          <cell r="J375" t="str">
            <v>04-001-70-71</v>
          </cell>
          <cell r="K375" t="str">
            <v>GN</v>
          </cell>
          <cell r="L375" t="str">
            <v>N</v>
          </cell>
        </row>
        <row r="376">
          <cell r="J376" t="str">
            <v>04-001-71-72</v>
          </cell>
          <cell r="K376" t="str">
            <v>GN</v>
          </cell>
          <cell r="L376" t="str">
            <v>N</v>
          </cell>
        </row>
        <row r="377">
          <cell r="J377" t="str">
            <v>04-001-72-73</v>
          </cell>
          <cell r="K377" t="str">
            <v>GN</v>
          </cell>
          <cell r="L377" t="str">
            <v>N</v>
          </cell>
        </row>
        <row r="378">
          <cell r="J378" t="str">
            <v>04-001-73-74</v>
          </cell>
          <cell r="K378" t="str">
            <v>GN</v>
          </cell>
          <cell r="L378" t="str">
            <v>N</v>
          </cell>
        </row>
        <row r="379">
          <cell r="J379" t="str">
            <v>04-001-74-75</v>
          </cell>
          <cell r="K379" t="str">
            <v>GN</v>
          </cell>
          <cell r="L379" t="str">
            <v>N</v>
          </cell>
        </row>
        <row r="380">
          <cell r="J380" t="str">
            <v>04-001-75-76</v>
          </cell>
          <cell r="K380" t="str">
            <v>GN</v>
          </cell>
          <cell r="L380" t="str">
            <v>N</v>
          </cell>
        </row>
        <row r="381">
          <cell r="J381" t="str">
            <v>04-001-76-77</v>
          </cell>
          <cell r="K381" t="str">
            <v>GN</v>
          </cell>
          <cell r="L381" t="str">
            <v>N</v>
          </cell>
        </row>
        <row r="382">
          <cell r="J382" t="str">
            <v>04-001-77-78</v>
          </cell>
          <cell r="K382" t="str">
            <v>GN</v>
          </cell>
          <cell r="L382" t="str">
            <v>N</v>
          </cell>
        </row>
        <row r="383">
          <cell r="J383" t="str">
            <v>04-001-78-41</v>
          </cell>
          <cell r="K383" t="str">
            <v>GN</v>
          </cell>
          <cell r="L383" t="str">
            <v>N</v>
          </cell>
        </row>
        <row r="384">
          <cell r="J384" t="str">
            <v>04-002-01-16</v>
          </cell>
          <cell r="K384" t="str">
            <v>A</v>
          </cell>
          <cell r="L384" t="str">
            <v>N</v>
          </cell>
        </row>
        <row r="385">
          <cell r="J385" t="str">
            <v>04-003-01-24</v>
          </cell>
          <cell r="K385" t="str">
            <v>A</v>
          </cell>
          <cell r="L385" t="str">
            <v>N</v>
          </cell>
        </row>
        <row r="386">
          <cell r="J386" t="str">
            <v>04-004-01-25</v>
          </cell>
          <cell r="K386" t="str">
            <v>A</v>
          </cell>
          <cell r="L386" t="str">
            <v>N</v>
          </cell>
        </row>
        <row r="387">
          <cell r="J387" t="str">
            <v>04-005-01-26</v>
          </cell>
          <cell r="K387" t="str">
            <v>A</v>
          </cell>
          <cell r="L387" t="str">
            <v>N</v>
          </cell>
        </row>
        <row r="388">
          <cell r="J388" t="str">
            <v>04-006-01-02</v>
          </cell>
          <cell r="K388" t="str">
            <v>G</v>
          </cell>
          <cell r="L388" t="str">
            <v>N</v>
          </cell>
        </row>
        <row r="389">
          <cell r="J389" t="str">
            <v>04-006-02-27</v>
          </cell>
          <cell r="K389" t="str">
            <v>G</v>
          </cell>
          <cell r="L389" t="str">
            <v>N</v>
          </cell>
        </row>
        <row r="390">
          <cell r="J390" t="str">
            <v>04-007-01-28</v>
          </cell>
          <cell r="K390" t="str">
            <v>A</v>
          </cell>
          <cell r="L390" t="str">
            <v>N</v>
          </cell>
        </row>
        <row r="391">
          <cell r="J391" t="str">
            <v>04-008-01-29</v>
          </cell>
          <cell r="K391" t="str">
            <v>A</v>
          </cell>
          <cell r="L391" t="str">
            <v>N</v>
          </cell>
        </row>
        <row r="392">
          <cell r="J392" t="str">
            <v>04-009-01-30</v>
          </cell>
          <cell r="K392" t="str">
            <v>A</v>
          </cell>
          <cell r="L392" t="str">
            <v>N</v>
          </cell>
        </row>
        <row r="393">
          <cell r="J393" t="str">
            <v>04-010-01-31</v>
          </cell>
          <cell r="K393" t="str">
            <v>A</v>
          </cell>
          <cell r="L393" t="str">
            <v>N</v>
          </cell>
        </row>
        <row r="394">
          <cell r="J394" t="str">
            <v>04-011-01-32</v>
          </cell>
          <cell r="K394" t="str">
            <v>A</v>
          </cell>
          <cell r="L394" t="str">
            <v>N</v>
          </cell>
        </row>
        <row r="395">
          <cell r="J395" t="str">
            <v>04-012-01-33</v>
          </cell>
          <cell r="K395" t="str">
            <v>A</v>
          </cell>
          <cell r="L395" t="str">
            <v>N</v>
          </cell>
        </row>
        <row r="396">
          <cell r="J396" t="str">
            <v>04-013-01-34</v>
          </cell>
          <cell r="K396" t="str">
            <v>A</v>
          </cell>
          <cell r="L396" t="str">
            <v>N</v>
          </cell>
        </row>
        <row r="397">
          <cell r="J397" t="str">
            <v>04-014-01-35</v>
          </cell>
          <cell r="K397" t="str">
            <v>A</v>
          </cell>
          <cell r="L397" t="str">
            <v>N</v>
          </cell>
        </row>
        <row r="398">
          <cell r="J398" t="str">
            <v>04-015-01-36</v>
          </cell>
          <cell r="K398" t="str">
            <v>A</v>
          </cell>
          <cell r="L398" t="str">
            <v>N</v>
          </cell>
        </row>
        <row r="399">
          <cell r="J399" t="str">
            <v>04-016-01-37</v>
          </cell>
          <cell r="K399" t="str">
            <v>A</v>
          </cell>
          <cell r="L399" t="str">
            <v>N</v>
          </cell>
        </row>
        <row r="400">
          <cell r="J400" t="str">
            <v>04-017-01-02</v>
          </cell>
          <cell r="K400" t="str">
            <v>G</v>
          </cell>
          <cell r="L400" t="str">
            <v>S</v>
          </cell>
        </row>
        <row r="401">
          <cell r="J401" t="str">
            <v>04-017-02-39</v>
          </cell>
          <cell r="K401" t="str">
            <v>G</v>
          </cell>
          <cell r="L401" t="str">
            <v>S</v>
          </cell>
        </row>
        <row r="402">
          <cell r="J402" t="str">
            <v>04-018-01-40</v>
          </cell>
          <cell r="K402" t="str">
            <v>A</v>
          </cell>
          <cell r="L402" t="str">
            <v>S</v>
          </cell>
        </row>
        <row r="403">
          <cell r="J403" t="str">
            <v>04-019-01-41</v>
          </cell>
          <cell r="K403" t="str">
            <v>A</v>
          </cell>
          <cell r="L403" t="str">
            <v>N</v>
          </cell>
        </row>
        <row r="404">
          <cell r="J404" t="str">
            <v>04-020-01-42</v>
          </cell>
          <cell r="K404" t="str">
            <v>A</v>
          </cell>
          <cell r="L404" t="str">
            <v>N</v>
          </cell>
        </row>
        <row r="405">
          <cell r="J405" t="str">
            <v>04-021-01-43</v>
          </cell>
          <cell r="K405" t="str">
            <v>A</v>
          </cell>
          <cell r="L405" t="str">
            <v>N</v>
          </cell>
        </row>
        <row r="406">
          <cell r="J406" t="str">
            <v>04-022-01-44</v>
          </cell>
          <cell r="K406" t="str">
            <v>A</v>
          </cell>
          <cell r="L406" t="str">
            <v>N</v>
          </cell>
        </row>
        <row r="407">
          <cell r="J407" t="str">
            <v>04-023-01-45</v>
          </cell>
          <cell r="K407" t="str">
            <v>A</v>
          </cell>
          <cell r="L407" t="str">
            <v>N</v>
          </cell>
        </row>
        <row r="408">
          <cell r="J408" t="str">
            <v>04-024-01-46</v>
          </cell>
          <cell r="K408" t="str">
            <v>A</v>
          </cell>
          <cell r="L408" t="str">
            <v>N</v>
          </cell>
        </row>
        <row r="409">
          <cell r="J409" t="str">
            <v>04-025-01-47</v>
          </cell>
          <cell r="K409" t="str">
            <v>A</v>
          </cell>
          <cell r="L409" t="str">
            <v>N</v>
          </cell>
        </row>
        <row r="410">
          <cell r="J410" t="str">
            <v>04-026-01-48</v>
          </cell>
          <cell r="K410" t="str">
            <v>A</v>
          </cell>
          <cell r="L410" t="str">
            <v>N</v>
          </cell>
        </row>
        <row r="411">
          <cell r="J411" t="str">
            <v>04-027-01-49</v>
          </cell>
          <cell r="K411" t="str">
            <v>A</v>
          </cell>
          <cell r="L411" t="str">
            <v>N</v>
          </cell>
        </row>
        <row r="412">
          <cell r="J412" t="str">
            <v>04-028-01-50</v>
          </cell>
          <cell r="K412" t="str">
            <v>A</v>
          </cell>
          <cell r="L412" t="str">
            <v>N</v>
          </cell>
        </row>
        <row r="413">
          <cell r="J413" t="str">
            <v>04-029-01-51</v>
          </cell>
          <cell r="K413" t="str">
            <v>A</v>
          </cell>
          <cell r="L413" t="str">
            <v>S</v>
          </cell>
        </row>
        <row r="414">
          <cell r="J414" t="str">
            <v>04-030-01-02</v>
          </cell>
          <cell r="K414" t="str">
            <v>E</v>
          </cell>
          <cell r="L414" t="str">
            <v>S</v>
          </cell>
        </row>
        <row r="415">
          <cell r="J415" t="str">
            <v>04-030-02-03</v>
          </cell>
          <cell r="K415" t="str">
            <v>E</v>
          </cell>
          <cell r="L415" t="str">
            <v>S</v>
          </cell>
        </row>
        <row r="416">
          <cell r="J416" t="str">
            <v>04-030-03-04</v>
          </cell>
          <cell r="K416" t="str">
            <v>E</v>
          </cell>
          <cell r="L416" t="str">
            <v>S</v>
          </cell>
        </row>
        <row r="417">
          <cell r="J417" t="str">
            <v>04-030-04-05</v>
          </cell>
          <cell r="K417" t="str">
            <v>E</v>
          </cell>
          <cell r="L417" t="str">
            <v>S</v>
          </cell>
        </row>
        <row r="418">
          <cell r="J418" t="str">
            <v>04-030-05-06</v>
          </cell>
          <cell r="K418" t="str">
            <v>E</v>
          </cell>
          <cell r="L418" t="str">
            <v>S</v>
          </cell>
        </row>
        <row r="419">
          <cell r="J419" t="str">
            <v>04-030-06-07</v>
          </cell>
          <cell r="K419" t="str">
            <v>E</v>
          </cell>
          <cell r="L419" t="str">
            <v>S</v>
          </cell>
        </row>
        <row r="420">
          <cell r="J420" t="str">
            <v>04-030-07-08</v>
          </cell>
          <cell r="K420" t="str">
            <v>E</v>
          </cell>
          <cell r="L420" t="str">
            <v>S</v>
          </cell>
        </row>
        <row r="421">
          <cell r="J421" t="str">
            <v>04-030-08-09</v>
          </cell>
          <cell r="K421" t="str">
            <v>E</v>
          </cell>
          <cell r="L421" t="str">
            <v>N</v>
          </cell>
        </row>
        <row r="422">
          <cell r="J422" t="str">
            <v>04-030-09-10</v>
          </cell>
          <cell r="K422" t="str">
            <v>E</v>
          </cell>
          <cell r="L422" t="str">
            <v>N</v>
          </cell>
        </row>
        <row r="423">
          <cell r="J423" t="str">
            <v>04-030-10-11</v>
          </cell>
          <cell r="K423" t="str">
            <v>E</v>
          </cell>
          <cell r="L423" t="str">
            <v>N</v>
          </cell>
        </row>
        <row r="424">
          <cell r="J424" t="str">
            <v>04-030-11-12</v>
          </cell>
          <cell r="K424" t="str">
            <v>E</v>
          </cell>
          <cell r="L424" t="str">
            <v>N</v>
          </cell>
        </row>
        <row r="425">
          <cell r="J425" t="str">
            <v>04-030-12-13</v>
          </cell>
          <cell r="K425" t="str">
            <v>E</v>
          </cell>
          <cell r="L425" t="str">
            <v>N</v>
          </cell>
        </row>
        <row r="426">
          <cell r="J426" t="str">
            <v>04-030-13-14</v>
          </cell>
          <cell r="K426" t="str">
            <v>E</v>
          </cell>
          <cell r="L426" t="str">
            <v>N</v>
          </cell>
        </row>
        <row r="427">
          <cell r="J427" t="str">
            <v>04-030-14-15</v>
          </cell>
          <cell r="K427" t="str">
            <v>E</v>
          </cell>
          <cell r="L427" t="str">
            <v>N</v>
          </cell>
        </row>
        <row r="428">
          <cell r="J428" t="str">
            <v>04-030-15-16</v>
          </cell>
          <cell r="K428" t="str">
            <v>E</v>
          </cell>
          <cell r="L428" t="str">
            <v>N</v>
          </cell>
        </row>
        <row r="429">
          <cell r="J429" t="str">
            <v>04-030-16-17</v>
          </cell>
          <cell r="K429" t="str">
            <v>E</v>
          </cell>
          <cell r="L429" t="str">
            <v>N</v>
          </cell>
        </row>
        <row r="430">
          <cell r="J430" t="str">
            <v>04-030-17-18</v>
          </cell>
          <cell r="K430" t="str">
            <v>E</v>
          </cell>
          <cell r="L430" t="str">
            <v>N</v>
          </cell>
        </row>
        <row r="431">
          <cell r="J431" t="str">
            <v>04-030-18-19</v>
          </cell>
          <cell r="K431" t="str">
            <v>E</v>
          </cell>
          <cell r="L431" t="str">
            <v>N</v>
          </cell>
        </row>
        <row r="432">
          <cell r="J432" t="str">
            <v>04-030-19-20</v>
          </cell>
          <cell r="K432" t="str">
            <v>E</v>
          </cell>
          <cell r="L432" t="str">
            <v>N</v>
          </cell>
        </row>
        <row r="433">
          <cell r="J433" t="str">
            <v>04-030-20-21</v>
          </cell>
          <cell r="K433" t="str">
            <v>E</v>
          </cell>
          <cell r="L433" t="str">
            <v>N</v>
          </cell>
        </row>
        <row r="434">
          <cell r="J434" t="str">
            <v>04-030-21-22</v>
          </cell>
          <cell r="K434" t="str">
            <v>E</v>
          </cell>
          <cell r="L434" t="str">
            <v>N</v>
          </cell>
        </row>
        <row r="435">
          <cell r="J435" t="str">
            <v>04-030-22-23</v>
          </cell>
          <cell r="K435" t="str">
            <v>A</v>
          </cell>
          <cell r="L435" t="str">
            <v>N</v>
          </cell>
        </row>
        <row r="436">
          <cell r="J436" t="str">
            <v>04-030-23-24</v>
          </cell>
          <cell r="K436" t="str">
            <v>A</v>
          </cell>
          <cell r="L436" t="str">
            <v>N</v>
          </cell>
        </row>
        <row r="437">
          <cell r="J437" t="str">
            <v>04-030-24-25</v>
          </cell>
          <cell r="K437" t="str">
            <v>A</v>
          </cell>
          <cell r="L437" t="str">
            <v>N</v>
          </cell>
        </row>
        <row r="438">
          <cell r="J438" t="str">
            <v>04-030-25-26</v>
          </cell>
          <cell r="K438" t="str">
            <v>A</v>
          </cell>
          <cell r="L438" t="str">
            <v>N</v>
          </cell>
        </row>
        <row r="439">
          <cell r="J439" t="str">
            <v>04-030-26-27</v>
          </cell>
          <cell r="K439" t="str">
            <v>A</v>
          </cell>
          <cell r="L439" t="str">
            <v>N</v>
          </cell>
        </row>
        <row r="440">
          <cell r="J440" t="str">
            <v>04-030-27-28</v>
          </cell>
          <cell r="K440" t="str">
            <v>A</v>
          </cell>
          <cell r="L440" t="str">
            <v>N</v>
          </cell>
        </row>
        <row r="441">
          <cell r="J441" t="str">
            <v>04-030-28-29</v>
          </cell>
          <cell r="K441" t="str">
            <v>A</v>
          </cell>
          <cell r="L441" t="str">
            <v>N</v>
          </cell>
        </row>
        <row r="442">
          <cell r="J442" t="str">
            <v>04-030-29-30</v>
          </cell>
          <cell r="K442" t="str">
            <v>A</v>
          </cell>
          <cell r="L442" t="str">
            <v>N</v>
          </cell>
        </row>
        <row r="443">
          <cell r="J443" t="str">
            <v>04-030-30-31</v>
          </cell>
          <cell r="K443" t="str">
            <v>A</v>
          </cell>
          <cell r="L443" t="str">
            <v>N</v>
          </cell>
        </row>
        <row r="444">
          <cell r="J444" t="str">
            <v>04-030-31-32</v>
          </cell>
          <cell r="K444" t="str">
            <v>A</v>
          </cell>
          <cell r="L444" t="str">
            <v>N</v>
          </cell>
        </row>
        <row r="445">
          <cell r="J445" t="str">
            <v>04-030-32-33</v>
          </cell>
          <cell r="K445" t="str">
            <v>A</v>
          </cell>
          <cell r="L445" t="str">
            <v>N</v>
          </cell>
        </row>
        <row r="446">
          <cell r="J446" t="str">
            <v>04-030-33-34</v>
          </cell>
          <cell r="K446" t="str">
            <v>A</v>
          </cell>
          <cell r="L446" t="str">
            <v>N</v>
          </cell>
        </row>
        <row r="447">
          <cell r="J447" t="str">
            <v>04-030-34-35</v>
          </cell>
          <cell r="K447" t="str">
            <v>A</v>
          </cell>
          <cell r="L447" t="str">
            <v>N</v>
          </cell>
        </row>
        <row r="448">
          <cell r="J448" t="str">
            <v>04-030-35-36</v>
          </cell>
          <cell r="K448" t="str">
            <v>A</v>
          </cell>
          <cell r="L448" t="str">
            <v>N</v>
          </cell>
        </row>
        <row r="449">
          <cell r="J449" t="str">
            <v>04-030-36-37</v>
          </cell>
          <cell r="K449" t="str">
            <v>E</v>
          </cell>
          <cell r="L449" t="str">
            <v>N</v>
          </cell>
        </row>
        <row r="450">
          <cell r="J450" t="str">
            <v>04-030-37-38</v>
          </cell>
          <cell r="K450" t="str">
            <v>E</v>
          </cell>
          <cell r="L450" t="str">
            <v>N</v>
          </cell>
        </row>
        <row r="451">
          <cell r="J451" t="str">
            <v>04-030-38-39</v>
          </cell>
          <cell r="K451" t="str">
            <v>E</v>
          </cell>
          <cell r="L451" t="str">
            <v>N</v>
          </cell>
        </row>
        <row r="452">
          <cell r="J452" t="str">
            <v>04-030-39-40</v>
          </cell>
          <cell r="K452" t="str">
            <v>E</v>
          </cell>
          <cell r="L452" t="str">
            <v>N</v>
          </cell>
        </row>
        <row r="453">
          <cell r="J453" t="str">
            <v>04-030-40-41</v>
          </cell>
          <cell r="K453" t="str">
            <v>E</v>
          </cell>
          <cell r="L453" t="str">
            <v>N</v>
          </cell>
        </row>
        <row r="454">
          <cell r="J454" t="str">
            <v>04-030-41-42</v>
          </cell>
          <cell r="K454" t="str">
            <v>E</v>
          </cell>
          <cell r="L454" t="str">
            <v>N</v>
          </cell>
        </row>
        <row r="455">
          <cell r="J455" t="str">
            <v>04-030-42-43</v>
          </cell>
          <cell r="K455" t="str">
            <v>E</v>
          </cell>
          <cell r="L455" t="str">
            <v>N</v>
          </cell>
        </row>
        <row r="456">
          <cell r="J456" t="str">
            <v>04-030-43-44</v>
          </cell>
          <cell r="K456" t="str">
            <v>E</v>
          </cell>
          <cell r="L456" t="str">
            <v>N</v>
          </cell>
        </row>
        <row r="457">
          <cell r="J457" t="str">
            <v>04-030-44-45</v>
          </cell>
          <cell r="K457" t="str">
            <v>E</v>
          </cell>
          <cell r="L457" t="str">
            <v>N</v>
          </cell>
        </row>
        <row r="458">
          <cell r="J458" t="str">
            <v>04-030-45-46</v>
          </cell>
          <cell r="K458" t="str">
            <v>E</v>
          </cell>
          <cell r="L458" t="str">
            <v>N</v>
          </cell>
        </row>
        <row r="459">
          <cell r="J459" t="str">
            <v>04-030-46-52</v>
          </cell>
          <cell r="K459" t="str">
            <v>E</v>
          </cell>
          <cell r="L459" t="str">
            <v>N</v>
          </cell>
        </row>
        <row r="460">
          <cell r="J460" t="str">
            <v>04-031-01-02</v>
          </cell>
          <cell r="K460" t="str">
            <v>A</v>
          </cell>
          <cell r="L460" t="str">
            <v>N</v>
          </cell>
        </row>
        <row r="461">
          <cell r="J461" t="str">
            <v>04-031-02-03</v>
          </cell>
          <cell r="K461" t="str">
            <v>A</v>
          </cell>
          <cell r="L461" t="str">
            <v>N</v>
          </cell>
        </row>
        <row r="462">
          <cell r="J462" t="str">
            <v>04-031-03-04</v>
          </cell>
          <cell r="K462" t="str">
            <v>A</v>
          </cell>
          <cell r="L462" t="str">
            <v>N</v>
          </cell>
        </row>
        <row r="463">
          <cell r="J463" t="str">
            <v>04-031-04-05</v>
          </cell>
          <cell r="K463" t="str">
            <v>A</v>
          </cell>
          <cell r="L463" t="str">
            <v>N</v>
          </cell>
        </row>
        <row r="464">
          <cell r="J464" t="str">
            <v>04-031-05-06</v>
          </cell>
          <cell r="K464" t="str">
            <v>A</v>
          </cell>
          <cell r="L464" t="str">
            <v>N</v>
          </cell>
        </row>
        <row r="465">
          <cell r="J465" t="str">
            <v>04-031-06-07</v>
          </cell>
          <cell r="K465" t="str">
            <v>A</v>
          </cell>
          <cell r="L465" t="str">
            <v>N</v>
          </cell>
        </row>
        <row r="466">
          <cell r="J466" t="str">
            <v>04-031-07-08</v>
          </cell>
          <cell r="K466" t="str">
            <v>A</v>
          </cell>
          <cell r="L466" t="str">
            <v>N</v>
          </cell>
        </row>
        <row r="467">
          <cell r="J467" t="str">
            <v>04-031-08-09</v>
          </cell>
          <cell r="K467" t="str">
            <v>A</v>
          </cell>
          <cell r="L467" t="str">
            <v>N</v>
          </cell>
        </row>
        <row r="468">
          <cell r="J468" t="str">
            <v>04-031-09-10</v>
          </cell>
          <cell r="K468" t="str">
            <v>A</v>
          </cell>
          <cell r="L468" t="str">
            <v>N</v>
          </cell>
        </row>
        <row r="469">
          <cell r="J469" t="str">
            <v>04-031-10-11</v>
          </cell>
          <cell r="K469" t="str">
            <v>A</v>
          </cell>
          <cell r="L469" t="str">
            <v>N</v>
          </cell>
        </row>
        <row r="470">
          <cell r="J470" t="str">
            <v>04-031-11-12</v>
          </cell>
          <cell r="K470" t="str">
            <v>A</v>
          </cell>
          <cell r="L470" t="str">
            <v>N</v>
          </cell>
        </row>
        <row r="471">
          <cell r="J471" t="str">
            <v>04-031-12-13</v>
          </cell>
          <cell r="K471" t="str">
            <v>A</v>
          </cell>
          <cell r="L471" t="str">
            <v>N</v>
          </cell>
        </row>
        <row r="472">
          <cell r="J472" t="str">
            <v>04-031-13-14</v>
          </cell>
          <cell r="K472" t="str">
            <v>A</v>
          </cell>
          <cell r="L472" t="str">
            <v>N</v>
          </cell>
        </row>
        <row r="473">
          <cell r="J473" t="str">
            <v>04-031-14-15</v>
          </cell>
          <cell r="K473" t="str">
            <v>A</v>
          </cell>
          <cell r="L473" t="str">
            <v>N</v>
          </cell>
        </row>
        <row r="474">
          <cell r="J474" t="str">
            <v>04-031-15-16</v>
          </cell>
          <cell r="K474" t="str">
            <v>A</v>
          </cell>
          <cell r="L474" t="str">
            <v>N</v>
          </cell>
        </row>
        <row r="475">
          <cell r="J475" t="str">
            <v>04-031-16-17</v>
          </cell>
          <cell r="K475" t="str">
            <v>A</v>
          </cell>
          <cell r="L475" t="str">
            <v>N</v>
          </cell>
        </row>
        <row r="476">
          <cell r="J476" t="str">
            <v>04-031-17-18</v>
          </cell>
          <cell r="K476" t="str">
            <v>A</v>
          </cell>
          <cell r="L476" t="str">
            <v>N</v>
          </cell>
        </row>
        <row r="477">
          <cell r="J477" t="str">
            <v>04-031-18-19</v>
          </cell>
          <cell r="K477" t="str">
            <v>A</v>
          </cell>
          <cell r="L477" t="str">
            <v>N</v>
          </cell>
        </row>
        <row r="478">
          <cell r="J478" t="str">
            <v>04-031-19-20</v>
          </cell>
          <cell r="K478" t="str">
            <v>A</v>
          </cell>
          <cell r="L478" t="str">
            <v>N</v>
          </cell>
        </row>
        <row r="479">
          <cell r="J479" t="str">
            <v>04-031-20-21</v>
          </cell>
          <cell r="K479" t="str">
            <v>A</v>
          </cell>
          <cell r="L479" t="str">
            <v>N</v>
          </cell>
        </row>
        <row r="480">
          <cell r="J480" t="str">
            <v>04-031-21-22</v>
          </cell>
          <cell r="K480" t="str">
            <v>A</v>
          </cell>
          <cell r="L480" t="str">
            <v>N</v>
          </cell>
        </row>
        <row r="481">
          <cell r="J481" t="str">
            <v>04-031-22-23</v>
          </cell>
          <cell r="K481" t="str">
            <v>A</v>
          </cell>
          <cell r="L481" t="str">
            <v>N</v>
          </cell>
        </row>
        <row r="482">
          <cell r="J482" t="str">
            <v>04-031-23-24</v>
          </cell>
          <cell r="K482" t="str">
            <v>A</v>
          </cell>
          <cell r="L482" t="str">
            <v>N</v>
          </cell>
        </row>
        <row r="483">
          <cell r="J483" t="str">
            <v>04-031-24-25</v>
          </cell>
          <cell r="K483" t="str">
            <v>A</v>
          </cell>
          <cell r="L483" t="str">
            <v>N</v>
          </cell>
        </row>
        <row r="484">
          <cell r="J484" t="str">
            <v>04-031-25-26</v>
          </cell>
          <cell r="K484" t="str">
            <v>A</v>
          </cell>
          <cell r="L484" t="str">
            <v>N</v>
          </cell>
        </row>
        <row r="485">
          <cell r="J485" t="str">
            <v>04-031-26-27</v>
          </cell>
          <cell r="K485" t="str">
            <v>A</v>
          </cell>
          <cell r="L485" t="str">
            <v>N</v>
          </cell>
        </row>
        <row r="486">
          <cell r="J486" t="str">
            <v>04-031-27-28</v>
          </cell>
          <cell r="K486" t="str">
            <v>A</v>
          </cell>
          <cell r="L486" t="str">
            <v>N</v>
          </cell>
        </row>
        <row r="487">
          <cell r="J487" t="str">
            <v>04-031-28-29</v>
          </cell>
          <cell r="K487" t="str">
            <v>A</v>
          </cell>
          <cell r="L487" t="str">
            <v>N</v>
          </cell>
        </row>
        <row r="488">
          <cell r="J488" t="str">
            <v>04-031-29-30</v>
          </cell>
          <cell r="K488" t="str">
            <v>A</v>
          </cell>
          <cell r="L488" t="str">
            <v>N</v>
          </cell>
        </row>
        <row r="489">
          <cell r="J489" t="str">
            <v>04-031-30-31</v>
          </cell>
          <cell r="K489" t="str">
            <v>A</v>
          </cell>
          <cell r="L489" t="str">
            <v>N</v>
          </cell>
        </row>
        <row r="490">
          <cell r="J490" t="str">
            <v>04-031-31-32</v>
          </cell>
          <cell r="K490" t="str">
            <v>A</v>
          </cell>
          <cell r="L490" t="str">
            <v>N</v>
          </cell>
        </row>
        <row r="491">
          <cell r="J491" t="str">
            <v>04-031-32-33</v>
          </cell>
          <cell r="K491" t="str">
            <v>A</v>
          </cell>
          <cell r="L491" t="str">
            <v>N</v>
          </cell>
        </row>
        <row r="492">
          <cell r="J492" t="str">
            <v>04-031-33-34</v>
          </cell>
          <cell r="K492" t="str">
            <v>A</v>
          </cell>
          <cell r="L492" t="str">
            <v>N</v>
          </cell>
        </row>
        <row r="493">
          <cell r="J493" t="str">
            <v>04-031-34-35</v>
          </cell>
          <cell r="K493" t="str">
            <v>A</v>
          </cell>
          <cell r="L493" t="str">
            <v>N</v>
          </cell>
        </row>
        <row r="494">
          <cell r="J494" t="str">
            <v>04-031-35-36</v>
          </cell>
          <cell r="K494" t="str">
            <v>A</v>
          </cell>
          <cell r="L494" t="str">
            <v>N</v>
          </cell>
        </row>
        <row r="495">
          <cell r="J495" t="str">
            <v>04-031-36-37</v>
          </cell>
          <cell r="K495" t="str">
            <v>A</v>
          </cell>
          <cell r="L495" t="str">
            <v>N</v>
          </cell>
        </row>
        <row r="496">
          <cell r="J496" t="str">
            <v>04-031-37-38</v>
          </cell>
          <cell r="K496" t="str">
            <v>A</v>
          </cell>
          <cell r="L496" t="str">
            <v>N</v>
          </cell>
        </row>
        <row r="497">
          <cell r="J497" t="str">
            <v>04-031-38-39</v>
          </cell>
          <cell r="K497" t="str">
            <v>A</v>
          </cell>
          <cell r="L497" t="str">
            <v>N</v>
          </cell>
        </row>
        <row r="498">
          <cell r="J498" t="str">
            <v>04-031-39-40</v>
          </cell>
          <cell r="K498" t="str">
            <v>A</v>
          </cell>
          <cell r="L498" t="str">
            <v>N</v>
          </cell>
        </row>
        <row r="499">
          <cell r="J499" t="str">
            <v>04-031-40-41</v>
          </cell>
          <cell r="K499" t="str">
            <v>A</v>
          </cell>
          <cell r="L499" t="str">
            <v>N</v>
          </cell>
        </row>
        <row r="500">
          <cell r="J500" t="str">
            <v>04-031-41-42</v>
          </cell>
          <cell r="K500" t="str">
            <v>A</v>
          </cell>
          <cell r="L500" t="str">
            <v>N</v>
          </cell>
        </row>
        <row r="501">
          <cell r="J501" t="str">
            <v>04-031-42-43</v>
          </cell>
          <cell r="K501" t="str">
            <v>A</v>
          </cell>
          <cell r="L501" t="str">
            <v>N</v>
          </cell>
        </row>
        <row r="502">
          <cell r="J502" t="str">
            <v>04-031-43-44</v>
          </cell>
          <cell r="K502" t="str">
            <v>A</v>
          </cell>
          <cell r="L502" t="str">
            <v>N</v>
          </cell>
        </row>
        <row r="503">
          <cell r="J503" t="str">
            <v>04-031-44-45</v>
          </cell>
          <cell r="K503" t="str">
            <v>A</v>
          </cell>
          <cell r="L503" t="str">
            <v>N</v>
          </cell>
        </row>
        <row r="504">
          <cell r="J504" t="str">
            <v>04-031-45-46</v>
          </cell>
          <cell r="K504" t="str">
            <v>A</v>
          </cell>
          <cell r="L504" t="str">
            <v>N</v>
          </cell>
        </row>
        <row r="505">
          <cell r="J505" t="str">
            <v>04-031-46-47</v>
          </cell>
          <cell r="K505" t="str">
            <v>A</v>
          </cell>
          <cell r="L505" t="str">
            <v>N</v>
          </cell>
        </row>
        <row r="506">
          <cell r="J506" t="str">
            <v>04-031-47-48</v>
          </cell>
          <cell r="K506" t="str">
            <v>A</v>
          </cell>
          <cell r="L506" t="str">
            <v>N</v>
          </cell>
        </row>
        <row r="507">
          <cell r="J507" t="str">
            <v>04-031-48-49</v>
          </cell>
          <cell r="K507" t="str">
            <v>A</v>
          </cell>
          <cell r="L507" t="str">
            <v>N</v>
          </cell>
        </row>
        <row r="508">
          <cell r="J508" t="str">
            <v>04-031-49-50</v>
          </cell>
          <cell r="K508" t="str">
            <v>A</v>
          </cell>
          <cell r="L508" t="str">
            <v>N</v>
          </cell>
        </row>
        <row r="509">
          <cell r="J509" t="str">
            <v>04-031-50-51</v>
          </cell>
          <cell r="K509" t="str">
            <v>A</v>
          </cell>
          <cell r="L509" t="str">
            <v>N</v>
          </cell>
        </row>
        <row r="510">
          <cell r="J510" t="str">
            <v>04-031-51-52</v>
          </cell>
          <cell r="K510" t="str">
            <v>A</v>
          </cell>
          <cell r="L510" t="str">
            <v>N</v>
          </cell>
        </row>
        <row r="511">
          <cell r="J511" t="str">
            <v>04-031-52-55</v>
          </cell>
          <cell r="K511" t="str">
            <v>A</v>
          </cell>
          <cell r="L511" t="str">
            <v>N</v>
          </cell>
        </row>
        <row r="512">
          <cell r="J512" t="str">
            <v>04-032-01-02</v>
          </cell>
          <cell r="K512" t="str">
            <v>A</v>
          </cell>
          <cell r="L512" t="str">
            <v>N</v>
          </cell>
        </row>
        <row r="513">
          <cell r="J513" t="str">
            <v>04-032-02-03</v>
          </cell>
          <cell r="K513" t="str">
            <v>A</v>
          </cell>
          <cell r="L513" t="str">
            <v>N</v>
          </cell>
        </row>
        <row r="514">
          <cell r="J514" t="str">
            <v>04-032-03-02</v>
          </cell>
          <cell r="K514" t="str">
            <v>A</v>
          </cell>
          <cell r="L514" t="str">
            <v>N</v>
          </cell>
        </row>
        <row r="515">
          <cell r="J515" t="str">
            <v>04-033-01-02</v>
          </cell>
          <cell r="K515" t="str">
            <v>A</v>
          </cell>
          <cell r="L515" t="str">
            <v>N</v>
          </cell>
        </row>
        <row r="516">
          <cell r="J516" t="str">
            <v>04-033-02-03</v>
          </cell>
          <cell r="K516" t="str">
            <v>A</v>
          </cell>
          <cell r="L516" t="str">
            <v>N</v>
          </cell>
        </row>
        <row r="517">
          <cell r="J517" t="str">
            <v>04-033-03-03</v>
          </cell>
          <cell r="K517" t="str">
            <v>A</v>
          </cell>
          <cell r="L517" t="str">
            <v>N</v>
          </cell>
        </row>
        <row r="518">
          <cell r="J518" t="str">
            <v>04-034-01-02</v>
          </cell>
          <cell r="K518" t="str">
            <v>A</v>
          </cell>
          <cell r="L518" t="str">
            <v>N</v>
          </cell>
        </row>
        <row r="519">
          <cell r="J519" t="str">
            <v>04-034-02-03</v>
          </cell>
          <cell r="K519" t="str">
            <v>A</v>
          </cell>
          <cell r="L519" t="str">
            <v>N</v>
          </cell>
        </row>
        <row r="520">
          <cell r="J520" t="str">
            <v>04-034-03-04</v>
          </cell>
          <cell r="K520" t="str">
            <v>A</v>
          </cell>
          <cell r="L520" t="str">
            <v>N</v>
          </cell>
        </row>
        <row r="521">
          <cell r="J521" t="str">
            <v>04-035-01-02</v>
          </cell>
          <cell r="K521" t="str">
            <v>A</v>
          </cell>
          <cell r="L521" t="str">
            <v>N</v>
          </cell>
        </row>
        <row r="522">
          <cell r="J522" t="str">
            <v>04-035-02-06</v>
          </cell>
          <cell r="K522" t="str">
            <v>A</v>
          </cell>
          <cell r="L522" t="str">
            <v>N</v>
          </cell>
        </row>
        <row r="523">
          <cell r="J523" t="str">
            <v>04-036-01-02</v>
          </cell>
          <cell r="K523" t="str">
            <v>A</v>
          </cell>
          <cell r="L523" t="str">
            <v>N</v>
          </cell>
        </row>
        <row r="524">
          <cell r="J524" t="str">
            <v>04-036-02-07</v>
          </cell>
          <cell r="K524" t="str">
            <v>A</v>
          </cell>
          <cell r="L524" t="str">
            <v>N</v>
          </cell>
        </row>
        <row r="525">
          <cell r="J525" t="str">
            <v>04-037-01-02</v>
          </cell>
          <cell r="K525" t="str">
            <v>A</v>
          </cell>
          <cell r="L525" t="str">
            <v>N</v>
          </cell>
        </row>
        <row r="526">
          <cell r="J526" t="str">
            <v>04-037-02-08</v>
          </cell>
          <cell r="K526" t="str">
            <v>A</v>
          </cell>
          <cell r="L526" t="str">
            <v>N</v>
          </cell>
        </row>
        <row r="527">
          <cell r="J527" t="str">
            <v>04-038-01-02</v>
          </cell>
          <cell r="K527" t="str">
            <v>A</v>
          </cell>
          <cell r="L527" t="str">
            <v>N</v>
          </cell>
        </row>
        <row r="528">
          <cell r="J528" t="str">
            <v>04-038-02-09</v>
          </cell>
          <cell r="K528" t="str">
            <v>A</v>
          </cell>
          <cell r="L528" t="str">
            <v>N</v>
          </cell>
        </row>
        <row r="529">
          <cell r="J529" t="str">
            <v>04-039-01-10</v>
          </cell>
          <cell r="K529" t="str">
            <v>A</v>
          </cell>
          <cell r="L529" t="str">
            <v>S</v>
          </cell>
        </row>
        <row r="530">
          <cell r="J530" t="str">
            <v>04-040-01-02</v>
          </cell>
          <cell r="K530" t="str">
            <v>A</v>
          </cell>
          <cell r="L530" t="str">
            <v>N</v>
          </cell>
        </row>
        <row r="531">
          <cell r="J531" t="str">
            <v>04-040-02-03</v>
          </cell>
          <cell r="K531" t="str">
            <v>A</v>
          </cell>
          <cell r="L531" t="str">
            <v>N</v>
          </cell>
        </row>
        <row r="532">
          <cell r="J532" t="str">
            <v>04-040-03-04</v>
          </cell>
          <cell r="K532" t="str">
            <v>A</v>
          </cell>
          <cell r="L532" t="str">
            <v>N</v>
          </cell>
        </row>
        <row r="533">
          <cell r="J533" t="str">
            <v>04-040-04-10</v>
          </cell>
          <cell r="K533" t="str">
            <v>A</v>
          </cell>
          <cell r="L533" t="str">
            <v>N</v>
          </cell>
        </row>
        <row r="534">
          <cell r="J534" t="str">
            <v>04-041-01-02</v>
          </cell>
          <cell r="K534" t="str">
            <v>A</v>
          </cell>
          <cell r="L534" t="str">
            <v>N</v>
          </cell>
        </row>
        <row r="535">
          <cell r="J535" t="str">
            <v>04-041-02-03</v>
          </cell>
          <cell r="K535" t="str">
            <v>A</v>
          </cell>
          <cell r="L535" t="str">
            <v>N</v>
          </cell>
        </row>
        <row r="536">
          <cell r="J536" t="str">
            <v>04-041-03-11</v>
          </cell>
          <cell r="K536" t="str">
            <v>A</v>
          </cell>
          <cell r="L536" t="str">
            <v>N</v>
          </cell>
        </row>
        <row r="537">
          <cell r="J537" t="str">
            <v>04-042-01-02</v>
          </cell>
          <cell r="K537" t="str">
            <v>A</v>
          </cell>
          <cell r="L537" t="str">
            <v>N</v>
          </cell>
        </row>
        <row r="538">
          <cell r="J538" t="str">
            <v>04-042-02-03</v>
          </cell>
          <cell r="K538" t="str">
            <v>A</v>
          </cell>
          <cell r="L538" t="str">
            <v>N</v>
          </cell>
        </row>
        <row r="539">
          <cell r="J539" t="str">
            <v>04-042-03-12</v>
          </cell>
          <cell r="K539" t="str">
            <v>A</v>
          </cell>
          <cell r="L539" t="str">
            <v>N</v>
          </cell>
        </row>
        <row r="540">
          <cell r="J540" t="str">
            <v>04-043-01-02</v>
          </cell>
          <cell r="K540" t="str">
            <v>A</v>
          </cell>
          <cell r="L540" t="str">
            <v>N</v>
          </cell>
        </row>
        <row r="541">
          <cell r="J541" t="str">
            <v>04-043-02-03</v>
          </cell>
          <cell r="K541" t="str">
            <v>A</v>
          </cell>
          <cell r="L541" t="str">
            <v>N</v>
          </cell>
        </row>
        <row r="542">
          <cell r="J542" t="str">
            <v>04-043-03-13</v>
          </cell>
          <cell r="K542" t="str">
            <v>A</v>
          </cell>
          <cell r="L542" t="str">
            <v>N</v>
          </cell>
        </row>
        <row r="543">
          <cell r="J543" t="str">
            <v>04-044-01-02</v>
          </cell>
          <cell r="K543" t="str">
            <v>G</v>
          </cell>
          <cell r="L543" t="str">
            <v>N</v>
          </cell>
        </row>
        <row r="544">
          <cell r="J544" t="str">
            <v>04-044-02-14</v>
          </cell>
          <cell r="K544" t="str">
            <v>G</v>
          </cell>
          <cell r="L544" t="str">
            <v>N</v>
          </cell>
        </row>
        <row r="545">
          <cell r="J545" t="str">
            <v>04-045-01-02</v>
          </cell>
          <cell r="K545" t="str">
            <v>A</v>
          </cell>
          <cell r="L545" t="str">
            <v>N</v>
          </cell>
        </row>
        <row r="546">
          <cell r="J546" t="str">
            <v>04-045-02-03</v>
          </cell>
          <cell r="K546" t="str">
            <v>A</v>
          </cell>
          <cell r="L546" t="str">
            <v>N</v>
          </cell>
        </row>
        <row r="547">
          <cell r="J547" t="str">
            <v>04-045-03-15</v>
          </cell>
          <cell r="K547" t="str">
            <v>A</v>
          </cell>
          <cell r="L547" t="str">
            <v>N</v>
          </cell>
        </row>
        <row r="548">
          <cell r="J548" t="str">
            <v>04-046-01-02</v>
          </cell>
          <cell r="K548" t="str">
            <v>A</v>
          </cell>
          <cell r="L548" t="str">
            <v>N</v>
          </cell>
        </row>
        <row r="549">
          <cell r="J549" t="str">
            <v>04-046-02-03</v>
          </cell>
          <cell r="K549" t="str">
            <v>A</v>
          </cell>
          <cell r="L549" t="str">
            <v>N</v>
          </cell>
        </row>
        <row r="550">
          <cell r="J550" t="str">
            <v>04-046-03-16</v>
          </cell>
          <cell r="K550" t="str">
            <v>A</v>
          </cell>
          <cell r="L550" t="str">
            <v>N</v>
          </cell>
        </row>
        <row r="551">
          <cell r="J551" t="str">
            <v>04-047-01-02</v>
          </cell>
          <cell r="K551" t="str">
            <v>A</v>
          </cell>
          <cell r="L551" t="str">
            <v>N</v>
          </cell>
        </row>
        <row r="552">
          <cell r="J552" t="str">
            <v>04-047-02-03</v>
          </cell>
          <cell r="K552" t="str">
            <v>A</v>
          </cell>
          <cell r="L552" t="str">
            <v>N</v>
          </cell>
        </row>
        <row r="553">
          <cell r="J553" t="str">
            <v>04-047-03-17</v>
          </cell>
          <cell r="K553" t="str">
            <v>A</v>
          </cell>
          <cell r="L553" t="str">
            <v>N</v>
          </cell>
        </row>
        <row r="554">
          <cell r="J554" t="str">
            <v>04-048-01-02</v>
          </cell>
          <cell r="K554" t="str">
            <v>A</v>
          </cell>
          <cell r="L554" t="str">
            <v>N</v>
          </cell>
        </row>
        <row r="555">
          <cell r="J555" t="str">
            <v>04-048-02-19</v>
          </cell>
          <cell r="K555" t="str">
            <v>A</v>
          </cell>
          <cell r="L555" t="str">
            <v>N</v>
          </cell>
        </row>
        <row r="556">
          <cell r="J556" t="str">
            <v>04-049-01-02</v>
          </cell>
          <cell r="K556" t="str">
            <v>A</v>
          </cell>
          <cell r="L556" t="str">
            <v>N</v>
          </cell>
        </row>
        <row r="557">
          <cell r="J557" t="str">
            <v>04-049-02-20</v>
          </cell>
          <cell r="K557" t="str">
            <v>A</v>
          </cell>
          <cell r="L557" t="str">
            <v>N</v>
          </cell>
        </row>
        <row r="558">
          <cell r="J558" t="str">
            <v>04-050-01-02</v>
          </cell>
          <cell r="K558" t="str">
            <v>A</v>
          </cell>
          <cell r="L558" t="str">
            <v>N</v>
          </cell>
        </row>
        <row r="559">
          <cell r="J559" t="str">
            <v>04-050-02-21</v>
          </cell>
          <cell r="K559" t="str">
            <v>A</v>
          </cell>
          <cell r="L559" t="str">
            <v>N</v>
          </cell>
        </row>
        <row r="560">
          <cell r="J560" t="str">
            <v>04-051-01-02</v>
          </cell>
          <cell r="K560" t="str">
            <v>A</v>
          </cell>
          <cell r="L560" t="str">
            <v>N</v>
          </cell>
        </row>
        <row r="561">
          <cell r="J561" t="str">
            <v>04-051-02-22</v>
          </cell>
          <cell r="K561" t="str">
            <v>A</v>
          </cell>
          <cell r="L561" t="str">
            <v>N</v>
          </cell>
        </row>
        <row r="562">
          <cell r="J562" t="str">
            <v>04-052-01-02</v>
          </cell>
          <cell r="K562" t="str">
            <v>A</v>
          </cell>
          <cell r="L562" t="str">
            <v>N</v>
          </cell>
        </row>
        <row r="563">
          <cell r="J563" t="str">
            <v>04-052-02-03</v>
          </cell>
          <cell r="K563" t="str">
            <v>A</v>
          </cell>
          <cell r="L563" t="str">
            <v>N</v>
          </cell>
        </row>
        <row r="564">
          <cell r="J564" t="str">
            <v>04-052-03-04</v>
          </cell>
          <cell r="K564" t="str">
            <v>A</v>
          </cell>
          <cell r="L564" t="str">
            <v>N</v>
          </cell>
        </row>
        <row r="565">
          <cell r="J565" t="str">
            <v>04-052-04-23</v>
          </cell>
          <cell r="K565" t="str">
            <v>A</v>
          </cell>
          <cell r="L565" t="str">
            <v>N</v>
          </cell>
        </row>
        <row r="566">
          <cell r="J566" t="str">
            <v>04-053-01-02</v>
          </cell>
          <cell r="K566" t="str">
            <v>A</v>
          </cell>
          <cell r="L566" t="str">
            <v>N</v>
          </cell>
        </row>
        <row r="567">
          <cell r="J567" t="str">
            <v>04-053-02-03</v>
          </cell>
          <cell r="K567" t="str">
            <v>A</v>
          </cell>
          <cell r="L567" t="str">
            <v>N</v>
          </cell>
        </row>
        <row r="568">
          <cell r="J568" t="str">
            <v>04-053-03-24</v>
          </cell>
          <cell r="K568" t="str">
            <v>A</v>
          </cell>
          <cell r="L568" t="str">
            <v>N</v>
          </cell>
        </row>
        <row r="569">
          <cell r="J569" t="str">
            <v>04-054-01-02</v>
          </cell>
          <cell r="K569" t="str">
            <v>A</v>
          </cell>
          <cell r="L569" t="str">
            <v>N</v>
          </cell>
        </row>
        <row r="570">
          <cell r="J570" t="str">
            <v>04-054-02-03</v>
          </cell>
          <cell r="K570" t="str">
            <v>A</v>
          </cell>
          <cell r="L570" t="str">
            <v>N</v>
          </cell>
        </row>
        <row r="571">
          <cell r="J571" t="str">
            <v>04-054-03-25</v>
          </cell>
          <cell r="K571" t="str">
            <v>A</v>
          </cell>
          <cell r="L571" t="str">
            <v>N</v>
          </cell>
        </row>
        <row r="572">
          <cell r="J572" t="str">
            <v>04-055-01-02</v>
          </cell>
          <cell r="K572" t="str">
            <v>A</v>
          </cell>
          <cell r="L572" t="str">
            <v>N</v>
          </cell>
        </row>
        <row r="573">
          <cell r="J573" t="str">
            <v>04-055-02-03</v>
          </cell>
          <cell r="K573" t="str">
            <v>A</v>
          </cell>
          <cell r="L573" t="str">
            <v>N</v>
          </cell>
        </row>
        <row r="574">
          <cell r="J574" t="str">
            <v>04-055-03-26</v>
          </cell>
          <cell r="K574" t="str">
            <v>A</v>
          </cell>
          <cell r="L574" t="str">
            <v>N</v>
          </cell>
        </row>
        <row r="575">
          <cell r="J575" t="str">
            <v>04-056-01-02</v>
          </cell>
          <cell r="K575" t="str">
            <v>G</v>
          </cell>
          <cell r="L575" t="str">
            <v>N</v>
          </cell>
        </row>
        <row r="576">
          <cell r="J576" t="str">
            <v>04-056-02-03</v>
          </cell>
          <cell r="K576" t="str">
            <v>G</v>
          </cell>
          <cell r="L576" t="str">
            <v>N</v>
          </cell>
        </row>
        <row r="577">
          <cell r="J577" t="str">
            <v>04-056-03-27</v>
          </cell>
          <cell r="K577" t="str">
            <v>G</v>
          </cell>
          <cell r="L577" t="str">
            <v>N</v>
          </cell>
        </row>
        <row r="578">
          <cell r="J578" t="str">
            <v>04-057-01-02</v>
          </cell>
          <cell r="K578" t="str">
            <v>A</v>
          </cell>
          <cell r="L578" t="str">
            <v>N</v>
          </cell>
        </row>
        <row r="579">
          <cell r="J579" t="str">
            <v>04-057-02-03</v>
          </cell>
          <cell r="K579" t="str">
            <v>A</v>
          </cell>
          <cell r="L579" t="str">
            <v>N</v>
          </cell>
        </row>
        <row r="580">
          <cell r="J580" t="str">
            <v>04-057-03-28</v>
          </cell>
          <cell r="K580" t="str">
            <v>A</v>
          </cell>
          <cell r="L580" t="str">
            <v>N</v>
          </cell>
        </row>
        <row r="581">
          <cell r="J581" t="str">
            <v>04-058-01-02</v>
          </cell>
          <cell r="K581" t="str">
            <v>A</v>
          </cell>
          <cell r="L581" t="str">
            <v>N</v>
          </cell>
        </row>
        <row r="582">
          <cell r="J582" t="str">
            <v>04-058-02-03</v>
          </cell>
          <cell r="K582" t="str">
            <v>A</v>
          </cell>
          <cell r="L582" t="str">
            <v>N</v>
          </cell>
        </row>
        <row r="583">
          <cell r="J583" t="str">
            <v>04-058-03-29</v>
          </cell>
          <cell r="K583" t="str">
            <v>A</v>
          </cell>
          <cell r="L583" t="str">
            <v>N</v>
          </cell>
        </row>
        <row r="584">
          <cell r="J584" t="str">
            <v>04-059-01-02</v>
          </cell>
          <cell r="K584" t="str">
            <v>A</v>
          </cell>
          <cell r="L584" t="str">
            <v>N</v>
          </cell>
        </row>
        <row r="585">
          <cell r="J585" t="str">
            <v>04-059-02-03</v>
          </cell>
          <cell r="K585" t="str">
            <v>A</v>
          </cell>
          <cell r="L585" t="str">
            <v>N</v>
          </cell>
        </row>
        <row r="586">
          <cell r="J586" t="str">
            <v>04-059-03-30</v>
          </cell>
          <cell r="K586" t="str">
            <v>A</v>
          </cell>
          <cell r="L586" t="str">
            <v>N</v>
          </cell>
        </row>
        <row r="587">
          <cell r="J587" t="str">
            <v>04-060-01-02</v>
          </cell>
          <cell r="K587" t="str">
            <v>A</v>
          </cell>
          <cell r="L587" t="str">
            <v>N</v>
          </cell>
        </row>
        <row r="588">
          <cell r="J588" t="str">
            <v>04-060-02-32</v>
          </cell>
          <cell r="K588" t="str">
            <v>A</v>
          </cell>
          <cell r="L588" t="str">
            <v>N</v>
          </cell>
        </row>
        <row r="589">
          <cell r="J589" t="str">
            <v>04-061-01-02</v>
          </cell>
          <cell r="K589" t="str">
            <v>A</v>
          </cell>
          <cell r="L589" t="str">
            <v>N</v>
          </cell>
        </row>
        <row r="590">
          <cell r="J590" t="str">
            <v>04-061-02-33</v>
          </cell>
          <cell r="K590" t="str">
            <v>A</v>
          </cell>
          <cell r="L590" t="str">
            <v>N</v>
          </cell>
        </row>
        <row r="591">
          <cell r="J591" t="str">
            <v>04-062-01-02</v>
          </cell>
          <cell r="K591" t="str">
            <v>A</v>
          </cell>
          <cell r="L591" t="str">
            <v>N</v>
          </cell>
        </row>
        <row r="592">
          <cell r="J592" t="str">
            <v>04-062-02-34</v>
          </cell>
          <cell r="K592" t="str">
            <v>A</v>
          </cell>
          <cell r="L592" t="str">
            <v>N</v>
          </cell>
        </row>
        <row r="593">
          <cell r="J593" t="str">
            <v>04-063-01-02</v>
          </cell>
          <cell r="K593" t="str">
            <v>A</v>
          </cell>
          <cell r="L593" t="str">
            <v>N</v>
          </cell>
        </row>
        <row r="594">
          <cell r="J594" t="str">
            <v>04-063-02-35</v>
          </cell>
          <cell r="K594" t="str">
            <v>A</v>
          </cell>
          <cell r="L594" t="str">
            <v>N</v>
          </cell>
        </row>
        <row r="595">
          <cell r="J595" t="str">
            <v>04-064-01-02</v>
          </cell>
          <cell r="K595" t="str">
            <v>A</v>
          </cell>
          <cell r="L595" t="str">
            <v>N</v>
          </cell>
        </row>
        <row r="596">
          <cell r="J596" t="str">
            <v>04-064-02-03</v>
          </cell>
          <cell r="K596" t="str">
            <v>A</v>
          </cell>
          <cell r="L596" t="str">
            <v>S</v>
          </cell>
        </row>
        <row r="597">
          <cell r="J597" t="str">
            <v>04-064-03-04</v>
          </cell>
          <cell r="K597" t="str">
            <v>A</v>
          </cell>
          <cell r="L597" t="str">
            <v>S</v>
          </cell>
        </row>
        <row r="598">
          <cell r="J598" t="str">
            <v>04-064-04-36</v>
          </cell>
          <cell r="K598" t="str">
            <v>A</v>
          </cell>
          <cell r="L598" t="str">
            <v>S</v>
          </cell>
        </row>
        <row r="599">
          <cell r="J599" t="str">
            <v>04-065-01-02</v>
          </cell>
          <cell r="K599" t="str">
            <v>A</v>
          </cell>
          <cell r="L599" t="str">
            <v>N</v>
          </cell>
        </row>
        <row r="600">
          <cell r="J600" t="str">
            <v>04-065-02-03</v>
          </cell>
          <cell r="K600" t="str">
            <v>A</v>
          </cell>
          <cell r="L600" t="str">
            <v>N</v>
          </cell>
        </row>
        <row r="601">
          <cell r="J601" t="str">
            <v>04-065-03-37</v>
          </cell>
          <cell r="K601" t="str">
            <v>A</v>
          </cell>
          <cell r="L601" t="str">
            <v>N</v>
          </cell>
        </row>
        <row r="602">
          <cell r="J602" t="str">
            <v>04-066-01-02</v>
          </cell>
          <cell r="K602" t="str">
            <v>A</v>
          </cell>
          <cell r="L602" t="str">
            <v>N</v>
          </cell>
        </row>
        <row r="603">
          <cell r="J603" t="str">
            <v>04-066-02-03</v>
          </cell>
          <cell r="K603" t="str">
            <v>A</v>
          </cell>
          <cell r="L603" t="str">
            <v>N</v>
          </cell>
        </row>
        <row r="604">
          <cell r="J604" t="str">
            <v>04-066-03-38</v>
          </cell>
          <cell r="K604" t="str">
            <v>A</v>
          </cell>
          <cell r="L604" t="str">
            <v>N</v>
          </cell>
        </row>
        <row r="605">
          <cell r="J605" t="str">
            <v>04-067-01-02</v>
          </cell>
          <cell r="K605" t="str">
            <v>A</v>
          </cell>
          <cell r="L605" t="str">
            <v>N</v>
          </cell>
        </row>
        <row r="606">
          <cell r="J606" t="str">
            <v>04-067-02-03</v>
          </cell>
          <cell r="K606" t="str">
            <v>A</v>
          </cell>
          <cell r="L606" t="str">
            <v>N</v>
          </cell>
        </row>
        <row r="607">
          <cell r="J607" t="str">
            <v>04-067-03-39</v>
          </cell>
          <cell r="K607" t="str">
            <v>A</v>
          </cell>
          <cell r="L607" t="str">
            <v>N</v>
          </cell>
        </row>
        <row r="608">
          <cell r="J608" t="str">
            <v>04-068-01-02</v>
          </cell>
          <cell r="K608" t="str">
            <v>G</v>
          </cell>
          <cell r="L608" t="str">
            <v>N</v>
          </cell>
        </row>
        <row r="609">
          <cell r="J609" t="str">
            <v>04-068-02-03</v>
          </cell>
          <cell r="K609" t="str">
            <v>G</v>
          </cell>
          <cell r="L609" t="str">
            <v>N</v>
          </cell>
        </row>
        <row r="610">
          <cell r="J610" t="str">
            <v>04-068-03-04</v>
          </cell>
          <cell r="K610" t="str">
            <v>G</v>
          </cell>
          <cell r="L610" t="str">
            <v>N</v>
          </cell>
        </row>
        <row r="611">
          <cell r="J611" t="str">
            <v>04-068-04-05</v>
          </cell>
          <cell r="K611" t="str">
            <v>G</v>
          </cell>
          <cell r="L611" t="str">
            <v>N</v>
          </cell>
        </row>
        <row r="612">
          <cell r="J612" t="str">
            <v>04-068-05-06</v>
          </cell>
          <cell r="K612" t="str">
            <v>G</v>
          </cell>
          <cell r="L612" t="str">
            <v>N</v>
          </cell>
        </row>
        <row r="613">
          <cell r="J613" t="str">
            <v>04-068-06-07</v>
          </cell>
          <cell r="K613" t="str">
            <v>G</v>
          </cell>
          <cell r="L613" t="str">
            <v>N</v>
          </cell>
        </row>
        <row r="614">
          <cell r="J614" t="str">
            <v>04-068-07-40</v>
          </cell>
          <cell r="K614" t="str">
            <v>G</v>
          </cell>
          <cell r="L614" t="str">
            <v>N</v>
          </cell>
        </row>
        <row r="615">
          <cell r="J615" t="str">
            <v>04-069-01-02</v>
          </cell>
          <cell r="K615" t="str">
            <v>A</v>
          </cell>
          <cell r="L615" t="str">
            <v>N</v>
          </cell>
        </row>
        <row r="616">
          <cell r="J616" t="str">
            <v>04-069-02-03</v>
          </cell>
          <cell r="K616" t="str">
            <v>A</v>
          </cell>
          <cell r="L616" t="str">
            <v>N</v>
          </cell>
        </row>
        <row r="617">
          <cell r="J617" t="str">
            <v>04-069-03-41</v>
          </cell>
          <cell r="K617" t="str">
            <v>A</v>
          </cell>
          <cell r="L617" t="str">
            <v>N</v>
          </cell>
        </row>
        <row r="618">
          <cell r="J618" t="str">
            <v>04-070-01-02</v>
          </cell>
          <cell r="K618" t="str">
            <v>A</v>
          </cell>
          <cell r="L618" t="str">
            <v>N</v>
          </cell>
        </row>
        <row r="619">
          <cell r="J619" t="str">
            <v>04-070-02-03</v>
          </cell>
          <cell r="K619" t="str">
            <v>A</v>
          </cell>
          <cell r="L619" t="str">
            <v>N</v>
          </cell>
        </row>
        <row r="620">
          <cell r="J620" t="str">
            <v>04-070-03-42</v>
          </cell>
          <cell r="K620" t="str">
            <v>A</v>
          </cell>
          <cell r="L620" t="str">
            <v>N</v>
          </cell>
        </row>
        <row r="621">
          <cell r="J621" t="str">
            <v>04-071-01-02</v>
          </cell>
          <cell r="K621" t="str">
            <v>A</v>
          </cell>
          <cell r="L621" t="str">
            <v>N</v>
          </cell>
        </row>
        <row r="622">
          <cell r="J622" t="str">
            <v>04-071-02-03</v>
          </cell>
          <cell r="K622" t="str">
            <v>A</v>
          </cell>
          <cell r="L622" t="str">
            <v>N</v>
          </cell>
        </row>
        <row r="623">
          <cell r="J623" t="str">
            <v>04-071-03-43</v>
          </cell>
          <cell r="K623" t="str">
            <v>A</v>
          </cell>
          <cell r="L623" t="str">
            <v>N</v>
          </cell>
        </row>
        <row r="624">
          <cell r="J624" t="str">
            <v>04-072-01-02</v>
          </cell>
          <cell r="K624" t="str">
            <v>A</v>
          </cell>
          <cell r="L624" t="str">
            <v>N</v>
          </cell>
        </row>
        <row r="625">
          <cell r="J625" t="str">
            <v>04-072-02-45</v>
          </cell>
          <cell r="K625" t="str">
            <v>A</v>
          </cell>
          <cell r="L625" t="str">
            <v>N</v>
          </cell>
        </row>
        <row r="626">
          <cell r="J626" t="str">
            <v>04-073-01-02</v>
          </cell>
          <cell r="K626" t="str">
            <v>A</v>
          </cell>
          <cell r="L626" t="str">
            <v>N</v>
          </cell>
        </row>
        <row r="627">
          <cell r="J627" t="str">
            <v>04-073-02-46</v>
          </cell>
          <cell r="K627" t="str">
            <v>A</v>
          </cell>
          <cell r="L627" t="str">
            <v>N</v>
          </cell>
        </row>
        <row r="628">
          <cell r="J628" t="str">
            <v>04-074-01-02</v>
          </cell>
          <cell r="K628" t="str">
            <v>A</v>
          </cell>
          <cell r="L628" t="str">
            <v>N</v>
          </cell>
        </row>
        <row r="629">
          <cell r="J629" t="str">
            <v>04-074-02-47</v>
          </cell>
          <cell r="K629" t="str">
            <v>A</v>
          </cell>
          <cell r="L629" t="str">
            <v>N</v>
          </cell>
        </row>
        <row r="630">
          <cell r="J630" t="str">
            <v>04-075-01-02</v>
          </cell>
          <cell r="K630" t="str">
            <v>A</v>
          </cell>
          <cell r="L630" t="str">
            <v>N</v>
          </cell>
        </row>
        <row r="631">
          <cell r="J631" t="str">
            <v>04-075-02-48</v>
          </cell>
          <cell r="K631" t="str">
            <v>A</v>
          </cell>
          <cell r="L631" t="str">
            <v>N</v>
          </cell>
        </row>
        <row r="632">
          <cell r="J632" t="str">
            <v>04-076-01-02</v>
          </cell>
          <cell r="K632" t="str">
            <v>A</v>
          </cell>
          <cell r="L632" t="str">
            <v>N</v>
          </cell>
        </row>
        <row r="633">
          <cell r="J633" t="str">
            <v>04-076-02-03</v>
          </cell>
          <cell r="K633" t="str">
            <v>A</v>
          </cell>
          <cell r="L633" t="str">
            <v>N</v>
          </cell>
        </row>
        <row r="634">
          <cell r="J634" t="str">
            <v>04-076-03-04</v>
          </cell>
          <cell r="K634" t="str">
            <v>A</v>
          </cell>
          <cell r="L634" t="str">
            <v>N</v>
          </cell>
        </row>
        <row r="635">
          <cell r="J635" t="str">
            <v>04-076-04-49</v>
          </cell>
          <cell r="K635" t="str">
            <v>A</v>
          </cell>
          <cell r="L635" t="str">
            <v>N</v>
          </cell>
        </row>
        <row r="636">
          <cell r="J636" t="str">
            <v>04-077-01-02</v>
          </cell>
          <cell r="K636" t="str">
            <v>A</v>
          </cell>
          <cell r="L636" t="str">
            <v>N</v>
          </cell>
        </row>
        <row r="637">
          <cell r="J637" t="str">
            <v>04-077-02-03</v>
          </cell>
          <cell r="K637" t="str">
            <v>A</v>
          </cell>
          <cell r="L637" t="str">
            <v>N</v>
          </cell>
        </row>
        <row r="638">
          <cell r="J638" t="str">
            <v>04-077-03-50</v>
          </cell>
          <cell r="K638" t="str">
            <v>A</v>
          </cell>
          <cell r="L638" t="str">
            <v>N</v>
          </cell>
        </row>
        <row r="639">
          <cell r="J639" t="str">
            <v>04-078-01-02</v>
          </cell>
          <cell r="K639" t="str">
            <v>A</v>
          </cell>
          <cell r="L639" t="str">
            <v>N</v>
          </cell>
        </row>
        <row r="640">
          <cell r="J640" t="str">
            <v>04-078-02-03</v>
          </cell>
          <cell r="K640" t="str">
            <v>A</v>
          </cell>
          <cell r="L640" t="str">
            <v>N</v>
          </cell>
        </row>
        <row r="641">
          <cell r="J641" t="str">
            <v>04-078-03-51</v>
          </cell>
          <cell r="K641" t="str">
            <v>A</v>
          </cell>
          <cell r="L641" t="str">
            <v>N</v>
          </cell>
        </row>
        <row r="642">
          <cell r="J642" t="str">
            <v>04-079-01-02</v>
          </cell>
          <cell r="K642" t="str">
            <v>A</v>
          </cell>
          <cell r="L642" t="str">
            <v>N</v>
          </cell>
        </row>
        <row r="643">
          <cell r="J643" t="str">
            <v>04-079-02-03</v>
          </cell>
          <cell r="K643" t="str">
            <v>A</v>
          </cell>
          <cell r="L643" t="str">
            <v>N</v>
          </cell>
        </row>
        <row r="644">
          <cell r="J644" t="str">
            <v>04-079-03-52</v>
          </cell>
          <cell r="K644" t="str">
            <v>A</v>
          </cell>
          <cell r="L644" t="str">
            <v>N</v>
          </cell>
        </row>
        <row r="645">
          <cell r="J645" t="str">
            <v>04-080-01-02</v>
          </cell>
          <cell r="K645" t="str">
            <v>A</v>
          </cell>
          <cell r="L645" t="str">
            <v>S</v>
          </cell>
        </row>
        <row r="646">
          <cell r="J646" t="str">
            <v>04-080-02-03</v>
          </cell>
          <cell r="K646" t="str">
            <v>A</v>
          </cell>
          <cell r="L646" t="str">
            <v>S</v>
          </cell>
        </row>
        <row r="647">
          <cell r="J647" t="str">
            <v>04-080-03-04</v>
          </cell>
          <cell r="K647" t="str">
            <v>A</v>
          </cell>
          <cell r="L647" t="str">
            <v>N</v>
          </cell>
        </row>
        <row r="648">
          <cell r="J648" t="str">
            <v>04-080-04-05</v>
          </cell>
          <cell r="K648" t="str">
            <v>A</v>
          </cell>
          <cell r="L648" t="str">
            <v>N</v>
          </cell>
        </row>
        <row r="649">
          <cell r="J649" t="str">
            <v>04-080-05-06</v>
          </cell>
          <cell r="K649" t="str">
            <v>A</v>
          </cell>
          <cell r="L649" t="str">
            <v>N</v>
          </cell>
        </row>
        <row r="650">
          <cell r="J650" t="str">
            <v>04-080-06-07</v>
          </cell>
          <cell r="K650" t="str">
            <v>A</v>
          </cell>
          <cell r="L650" t="str">
            <v>N</v>
          </cell>
        </row>
        <row r="651">
          <cell r="J651" t="str">
            <v>04-080-07-08</v>
          </cell>
          <cell r="K651" t="str">
            <v>A</v>
          </cell>
          <cell r="L651" t="str">
            <v>N</v>
          </cell>
        </row>
        <row r="652">
          <cell r="J652" t="str">
            <v>04-080-08-09</v>
          </cell>
          <cell r="K652" t="str">
            <v>A</v>
          </cell>
          <cell r="L652" t="str">
            <v>N</v>
          </cell>
        </row>
        <row r="653">
          <cell r="J653" t="str">
            <v>04-080-09-10</v>
          </cell>
          <cell r="K653" t="str">
            <v>A</v>
          </cell>
          <cell r="L653" t="str">
            <v>N</v>
          </cell>
        </row>
        <row r="654">
          <cell r="J654" t="str">
            <v>04-080-10-11</v>
          </cell>
          <cell r="K654" t="str">
            <v>A</v>
          </cell>
          <cell r="L654" t="str">
            <v>N</v>
          </cell>
        </row>
        <row r="655">
          <cell r="J655" t="str">
            <v>04-080-11-12</v>
          </cell>
          <cell r="K655" t="str">
            <v>A</v>
          </cell>
          <cell r="L655" t="str">
            <v>N</v>
          </cell>
        </row>
        <row r="656">
          <cell r="J656" t="str">
            <v>04-080-12-13</v>
          </cell>
          <cell r="K656" t="str">
            <v>A</v>
          </cell>
          <cell r="L656" t="str">
            <v>N</v>
          </cell>
        </row>
        <row r="657">
          <cell r="J657" t="str">
            <v>04-080-13-14</v>
          </cell>
          <cell r="K657" t="str">
            <v>A</v>
          </cell>
          <cell r="L657" t="str">
            <v>N</v>
          </cell>
        </row>
        <row r="658">
          <cell r="J658" t="str">
            <v>04-080-14-15</v>
          </cell>
          <cell r="K658" t="str">
            <v>A</v>
          </cell>
          <cell r="L658" t="str">
            <v>N</v>
          </cell>
        </row>
        <row r="659">
          <cell r="J659" t="str">
            <v>04-080-15-16</v>
          </cell>
          <cell r="K659" t="str">
            <v>A</v>
          </cell>
          <cell r="L659" t="str">
            <v>N</v>
          </cell>
        </row>
        <row r="660">
          <cell r="J660" t="str">
            <v>04-080-16-17</v>
          </cell>
          <cell r="K660" t="str">
            <v>A</v>
          </cell>
          <cell r="L660" t="str">
            <v>N</v>
          </cell>
        </row>
        <row r="661">
          <cell r="J661" t="str">
            <v>04-080-17-18</v>
          </cell>
          <cell r="K661" t="str">
            <v>A</v>
          </cell>
          <cell r="L661" t="str">
            <v>N</v>
          </cell>
        </row>
        <row r="662">
          <cell r="J662" t="str">
            <v>04-080-18-19</v>
          </cell>
          <cell r="K662" t="str">
            <v>A</v>
          </cell>
          <cell r="L662" t="str">
            <v>N</v>
          </cell>
        </row>
        <row r="663">
          <cell r="J663" t="str">
            <v>04-080-19-20</v>
          </cell>
          <cell r="K663" t="str">
            <v>A</v>
          </cell>
          <cell r="L663" t="str">
            <v>N</v>
          </cell>
        </row>
        <row r="664">
          <cell r="J664" t="str">
            <v>04-080-20-21</v>
          </cell>
          <cell r="K664" t="str">
            <v>A</v>
          </cell>
          <cell r="L664" t="str">
            <v>N</v>
          </cell>
        </row>
        <row r="665">
          <cell r="J665" t="str">
            <v>04-080-21-22</v>
          </cell>
          <cell r="K665" t="str">
            <v>A</v>
          </cell>
          <cell r="L665" t="str">
            <v>N</v>
          </cell>
        </row>
        <row r="666">
          <cell r="J666" t="str">
            <v>04-080-22-23</v>
          </cell>
          <cell r="K666" t="str">
            <v>A</v>
          </cell>
          <cell r="L666" t="str">
            <v>N</v>
          </cell>
        </row>
        <row r="667">
          <cell r="J667" t="str">
            <v>04-080-23-24</v>
          </cell>
          <cell r="K667" t="str">
            <v>A</v>
          </cell>
          <cell r="L667" t="str">
            <v>N</v>
          </cell>
        </row>
        <row r="668">
          <cell r="J668" t="str">
            <v>04-080-24-25</v>
          </cell>
          <cell r="K668" t="str">
            <v>A</v>
          </cell>
          <cell r="L668" t="str">
            <v>N</v>
          </cell>
        </row>
        <row r="669">
          <cell r="J669" t="str">
            <v>04-080-25-26</v>
          </cell>
          <cell r="K669" t="str">
            <v>A</v>
          </cell>
          <cell r="L669" t="str">
            <v>N</v>
          </cell>
        </row>
        <row r="670">
          <cell r="J670" t="str">
            <v>04-080-26-27</v>
          </cell>
          <cell r="K670" t="str">
            <v>A</v>
          </cell>
          <cell r="L670" t="str">
            <v>N</v>
          </cell>
        </row>
        <row r="671">
          <cell r="J671" t="str">
            <v>04-080-27-28</v>
          </cell>
          <cell r="K671" t="str">
            <v>A</v>
          </cell>
          <cell r="L671" t="str">
            <v>N</v>
          </cell>
        </row>
        <row r="672">
          <cell r="J672" t="str">
            <v>04-080-28-29</v>
          </cell>
          <cell r="K672" t="str">
            <v>A</v>
          </cell>
          <cell r="L672" t="str">
            <v>N</v>
          </cell>
        </row>
        <row r="673">
          <cell r="J673" t="str">
            <v>04-080-29-30</v>
          </cell>
          <cell r="K673" t="str">
            <v>A</v>
          </cell>
          <cell r="L673" t="str">
            <v>N</v>
          </cell>
        </row>
        <row r="674">
          <cell r="J674" t="str">
            <v>04-080-30-31</v>
          </cell>
          <cell r="K674" t="str">
            <v>A</v>
          </cell>
          <cell r="L674" t="str">
            <v>N</v>
          </cell>
        </row>
        <row r="675">
          <cell r="J675" t="str">
            <v>04-080-31-32</v>
          </cell>
          <cell r="K675" t="str">
            <v>A</v>
          </cell>
          <cell r="L675" t="str">
            <v>N</v>
          </cell>
        </row>
        <row r="676">
          <cell r="J676" t="str">
            <v>04-080-32-33</v>
          </cell>
          <cell r="K676" t="str">
            <v>A</v>
          </cell>
          <cell r="L676" t="str">
            <v>N</v>
          </cell>
        </row>
        <row r="677">
          <cell r="J677" t="str">
            <v>04-080-33-34</v>
          </cell>
          <cell r="K677" t="str">
            <v>A</v>
          </cell>
          <cell r="L677" t="str">
            <v>N</v>
          </cell>
        </row>
        <row r="678">
          <cell r="J678" t="str">
            <v>04-080-34-35</v>
          </cell>
          <cell r="K678" t="str">
            <v>A</v>
          </cell>
          <cell r="L678" t="str">
            <v>N</v>
          </cell>
        </row>
        <row r="679">
          <cell r="J679" t="str">
            <v>04-080-35-36</v>
          </cell>
          <cell r="K679" t="str">
            <v>A</v>
          </cell>
          <cell r="L679" t="str">
            <v>N</v>
          </cell>
        </row>
        <row r="680">
          <cell r="J680" t="str">
            <v>04-080-36-37</v>
          </cell>
          <cell r="K680" t="str">
            <v>A</v>
          </cell>
          <cell r="L680" t="str">
            <v>N</v>
          </cell>
        </row>
        <row r="681">
          <cell r="J681" t="str">
            <v>04-080-37-38</v>
          </cell>
          <cell r="K681" t="str">
            <v>A</v>
          </cell>
          <cell r="L681" t="str">
            <v>N</v>
          </cell>
        </row>
        <row r="682">
          <cell r="J682" t="str">
            <v>04-080-38-39</v>
          </cell>
          <cell r="K682" t="str">
            <v>A</v>
          </cell>
          <cell r="L682" t="str">
            <v>N</v>
          </cell>
        </row>
        <row r="683">
          <cell r="J683" t="str">
            <v>04-080-39-40</v>
          </cell>
          <cell r="K683" t="str">
            <v>A</v>
          </cell>
          <cell r="L683" t="str">
            <v>N</v>
          </cell>
        </row>
        <row r="684">
          <cell r="J684" t="str">
            <v>04-080-40-41</v>
          </cell>
          <cell r="K684" t="str">
            <v>A</v>
          </cell>
          <cell r="L684" t="str">
            <v>N</v>
          </cell>
        </row>
        <row r="685">
          <cell r="J685" t="str">
            <v>04-080-41-42</v>
          </cell>
          <cell r="K685" t="str">
            <v>A</v>
          </cell>
          <cell r="L685" t="str">
            <v>N</v>
          </cell>
        </row>
        <row r="686">
          <cell r="J686" t="str">
            <v>04-080-42-43</v>
          </cell>
          <cell r="K686" t="str">
            <v>A</v>
          </cell>
          <cell r="L686" t="str">
            <v>N</v>
          </cell>
        </row>
        <row r="687">
          <cell r="J687" t="str">
            <v>04-080-43-44</v>
          </cell>
          <cell r="K687" t="str">
            <v>A</v>
          </cell>
          <cell r="L687" t="str">
            <v>N</v>
          </cell>
        </row>
        <row r="688">
          <cell r="J688" t="str">
            <v>04-080-44-45</v>
          </cell>
          <cell r="K688" t="str">
            <v>A</v>
          </cell>
          <cell r="L688" t="str">
            <v>N</v>
          </cell>
        </row>
        <row r="689">
          <cell r="J689" t="str">
            <v>04-080-45-59</v>
          </cell>
          <cell r="K689" t="str">
            <v>A</v>
          </cell>
          <cell r="L689" t="str">
            <v>N</v>
          </cell>
        </row>
        <row r="690">
          <cell r="J690" t="str">
            <v>04-081-01-02</v>
          </cell>
          <cell r="K690" t="str">
            <v>A</v>
          </cell>
          <cell r="L690" t="str">
            <v>N</v>
          </cell>
        </row>
        <row r="691">
          <cell r="J691" t="str">
            <v>04-081-02-03</v>
          </cell>
          <cell r="K691" t="str">
            <v>A</v>
          </cell>
          <cell r="L691" t="str">
            <v>N</v>
          </cell>
        </row>
        <row r="692">
          <cell r="J692" t="str">
            <v>04-081-03-03</v>
          </cell>
          <cell r="K692" t="str">
            <v>A</v>
          </cell>
          <cell r="L692" t="str">
            <v>N</v>
          </cell>
        </row>
        <row r="693">
          <cell r="J693" t="str">
            <v>04-082-01-02</v>
          </cell>
          <cell r="K693" t="str">
            <v>A</v>
          </cell>
          <cell r="L693" t="str">
            <v>N</v>
          </cell>
        </row>
        <row r="694">
          <cell r="J694" t="str">
            <v>04-082-02-03</v>
          </cell>
          <cell r="K694" t="str">
            <v>A</v>
          </cell>
          <cell r="L694" t="str">
            <v>N</v>
          </cell>
        </row>
        <row r="695">
          <cell r="J695" t="str">
            <v>04-082-03-04</v>
          </cell>
          <cell r="K695" t="str">
            <v>A</v>
          </cell>
          <cell r="L695" t="str">
            <v>N</v>
          </cell>
        </row>
        <row r="696">
          <cell r="J696" t="str">
            <v>04-083-01-02</v>
          </cell>
          <cell r="K696" t="str">
            <v>A</v>
          </cell>
          <cell r="L696" t="str">
            <v>N</v>
          </cell>
        </row>
        <row r="697">
          <cell r="J697" t="str">
            <v>04-083-02-03</v>
          </cell>
          <cell r="K697" t="str">
            <v>A</v>
          </cell>
          <cell r="L697" t="str">
            <v>N</v>
          </cell>
        </row>
        <row r="698">
          <cell r="J698" t="str">
            <v>04-083-03-05</v>
          </cell>
          <cell r="K698" t="str">
            <v>A</v>
          </cell>
          <cell r="L698" t="str">
            <v>N</v>
          </cell>
        </row>
        <row r="699">
          <cell r="J699" t="str">
            <v>04-084-01-02</v>
          </cell>
          <cell r="K699" t="str">
            <v>A</v>
          </cell>
          <cell r="L699" t="str">
            <v>N</v>
          </cell>
        </row>
        <row r="700">
          <cell r="J700" t="str">
            <v>04-084-02-06</v>
          </cell>
          <cell r="K700" t="str">
            <v>A</v>
          </cell>
          <cell r="L700" t="str">
            <v>N</v>
          </cell>
        </row>
        <row r="701">
          <cell r="J701" t="str">
            <v>04-085-01-02</v>
          </cell>
          <cell r="K701" t="str">
            <v>A</v>
          </cell>
          <cell r="L701" t="str">
            <v>N</v>
          </cell>
        </row>
        <row r="702">
          <cell r="J702" t="str">
            <v>04-085-02-07</v>
          </cell>
          <cell r="K702" t="str">
            <v>A</v>
          </cell>
          <cell r="L702" t="str">
            <v>N</v>
          </cell>
        </row>
        <row r="703">
          <cell r="J703" t="str">
            <v>04-086-01-02</v>
          </cell>
          <cell r="K703" t="str">
            <v>A</v>
          </cell>
          <cell r="L703" t="str">
            <v>N</v>
          </cell>
        </row>
        <row r="704">
          <cell r="J704" t="str">
            <v>04-086-02-08</v>
          </cell>
          <cell r="K704" t="str">
            <v>A</v>
          </cell>
          <cell r="L704" t="str">
            <v>N</v>
          </cell>
        </row>
        <row r="705">
          <cell r="J705" t="str">
            <v>04-087-01-02</v>
          </cell>
          <cell r="K705" t="str">
            <v>A</v>
          </cell>
          <cell r="L705" t="str">
            <v>N</v>
          </cell>
        </row>
        <row r="706">
          <cell r="J706" t="str">
            <v>04-087-02-09</v>
          </cell>
          <cell r="K706" t="str">
            <v>A</v>
          </cell>
          <cell r="L706" t="str">
            <v>N</v>
          </cell>
        </row>
        <row r="707">
          <cell r="J707" t="str">
            <v>04-088-01-02</v>
          </cell>
          <cell r="K707" t="str">
            <v>A</v>
          </cell>
          <cell r="L707" t="str">
            <v>N</v>
          </cell>
        </row>
        <row r="708">
          <cell r="J708" t="str">
            <v>04-088-02-03</v>
          </cell>
          <cell r="K708" t="str">
            <v>A</v>
          </cell>
          <cell r="L708" t="str">
            <v>N</v>
          </cell>
        </row>
        <row r="709">
          <cell r="J709" t="str">
            <v>04-088-03-10</v>
          </cell>
          <cell r="K709" t="str">
            <v>A</v>
          </cell>
          <cell r="L709" t="str">
            <v>N</v>
          </cell>
        </row>
        <row r="710">
          <cell r="J710" t="str">
            <v>04-089-01-02</v>
          </cell>
          <cell r="K710" t="str">
            <v>A</v>
          </cell>
          <cell r="L710" t="str">
            <v>N</v>
          </cell>
        </row>
        <row r="711">
          <cell r="J711" t="str">
            <v>04-089-02-03</v>
          </cell>
          <cell r="K711" t="str">
            <v>A</v>
          </cell>
          <cell r="L711" t="str">
            <v>N</v>
          </cell>
        </row>
        <row r="712">
          <cell r="J712" t="str">
            <v>04-089-03-11</v>
          </cell>
          <cell r="K712" t="str">
            <v>A</v>
          </cell>
          <cell r="L712" t="str">
            <v>N</v>
          </cell>
        </row>
        <row r="713">
          <cell r="J713" t="str">
            <v>04-090-01-02</v>
          </cell>
          <cell r="K713" t="str">
            <v>A</v>
          </cell>
          <cell r="L713" t="str">
            <v>N</v>
          </cell>
        </row>
        <row r="714">
          <cell r="J714" t="str">
            <v>04-090-02-03</v>
          </cell>
          <cell r="K714" t="str">
            <v>A</v>
          </cell>
          <cell r="L714" t="str">
            <v>N</v>
          </cell>
        </row>
        <row r="715">
          <cell r="J715" t="str">
            <v>04-090-03-12</v>
          </cell>
          <cell r="K715" t="str">
            <v>A</v>
          </cell>
          <cell r="L715" t="str">
            <v>N</v>
          </cell>
        </row>
        <row r="716">
          <cell r="J716" t="str">
            <v>04-091-01-13</v>
          </cell>
          <cell r="K716" t="str">
            <v>G</v>
          </cell>
          <cell r="L716" t="str">
            <v>N</v>
          </cell>
        </row>
        <row r="717">
          <cell r="J717" t="str">
            <v>04-092-01-02</v>
          </cell>
          <cell r="K717" t="str">
            <v>A</v>
          </cell>
          <cell r="L717" t="str">
            <v>N</v>
          </cell>
        </row>
        <row r="718">
          <cell r="J718" t="str">
            <v>04-093-01-02</v>
          </cell>
          <cell r="K718" t="str">
            <v>A</v>
          </cell>
          <cell r="L718" t="str">
            <v>N</v>
          </cell>
        </row>
        <row r="719">
          <cell r="J719" t="str">
            <v>04-093-02-03</v>
          </cell>
          <cell r="K719" t="str">
            <v>A</v>
          </cell>
          <cell r="L719" t="str">
            <v>N</v>
          </cell>
        </row>
        <row r="720">
          <cell r="J720" t="str">
            <v>04-093-03-15</v>
          </cell>
          <cell r="K720" t="str">
            <v>A</v>
          </cell>
          <cell r="L720" t="str">
            <v>N</v>
          </cell>
        </row>
        <row r="721">
          <cell r="J721" t="str">
            <v>04-094-01-02</v>
          </cell>
          <cell r="K721" t="str">
            <v>A</v>
          </cell>
          <cell r="L721" t="str">
            <v>N</v>
          </cell>
        </row>
        <row r="722">
          <cell r="J722" t="str">
            <v>04-094-02-03</v>
          </cell>
          <cell r="K722" t="str">
            <v>A</v>
          </cell>
          <cell r="L722" t="str">
            <v>N</v>
          </cell>
        </row>
        <row r="723">
          <cell r="J723" t="str">
            <v>04-094-03-16</v>
          </cell>
          <cell r="K723" t="str">
            <v>A</v>
          </cell>
          <cell r="L723" t="str">
            <v>N</v>
          </cell>
        </row>
        <row r="724">
          <cell r="J724" t="str">
            <v>04-095-01-02</v>
          </cell>
          <cell r="K724" t="str">
            <v>A</v>
          </cell>
          <cell r="L724" t="str">
            <v>N</v>
          </cell>
        </row>
        <row r="725">
          <cell r="J725" t="str">
            <v>04-095-02-17</v>
          </cell>
          <cell r="K725" t="str">
            <v>A</v>
          </cell>
          <cell r="L725" t="str">
            <v>N</v>
          </cell>
        </row>
        <row r="726">
          <cell r="J726" t="str">
            <v>04-096-01-02</v>
          </cell>
          <cell r="K726" t="str">
            <v>A</v>
          </cell>
          <cell r="L726" t="str">
            <v>N</v>
          </cell>
        </row>
        <row r="727">
          <cell r="J727" t="str">
            <v>04-096-02-18</v>
          </cell>
          <cell r="K727" t="str">
            <v>A</v>
          </cell>
          <cell r="L727" t="str">
            <v>N</v>
          </cell>
        </row>
        <row r="728">
          <cell r="J728" t="str">
            <v>04-097-01-02</v>
          </cell>
          <cell r="K728" t="str">
            <v>A</v>
          </cell>
          <cell r="L728" t="str">
            <v>N</v>
          </cell>
        </row>
        <row r="729">
          <cell r="J729" t="str">
            <v>04-097-02-19</v>
          </cell>
          <cell r="K729" t="str">
            <v>A</v>
          </cell>
          <cell r="L729" t="str">
            <v>N</v>
          </cell>
        </row>
        <row r="730">
          <cell r="J730" t="str">
            <v>04-098-01-02</v>
          </cell>
          <cell r="K730" t="str">
            <v>A</v>
          </cell>
          <cell r="L730" t="str">
            <v>N</v>
          </cell>
        </row>
        <row r="731">
          <cell r="J731" t="str">
            <v>04-098-02-20</v>
          </cell>
          <cell r="K731" t="str">
            <v>A</v>
          </cell>
          <cell r="L731" t="str">
            <v>N</v>
          </cell>
        </row>
        <row r="732">
          <cell r="J732" t="str">
            <v>04-099-01-02</v>
          </cell>
          <cell r="K732" t="str">
            <v>A</v>
          </cell>
          <cell r="L732" t="str">
            <v>N</v>
          </cell>
        </row>
        <row r="733">
          <cell r="J733" t="str">
            <v>04-099-02-03</v>
          </cell>
          <cell r="K733" t="str">
            <v>A</v>
          </cell>
          <cell r="L733" t="str">
            <v>N</v>
          </cell>
        </row>
        <row r="734">
          <cell r="J734" t="str">
            <v>04-099-03-21</v>
          </cell>
          <cell r="K734" t="str">
            <v>A</v>
          </cell>
          <cell r="L734" t="str">
            <v>N</v>
          </cell>
        </row>
        <row r="735">
          <cell r="J735" t="str">
            <v>04-100-01-02</v>
          </cell>
          <cell r="K735" t="str">
            <v>A</v>
          </cell>
          <cell r="L735" t="str">
            <v>N</v>
          </cell>
        </row>
        <row r="736">
          <cell r="J736" t="str">
            <v>04-100-02-03</v>
          </cell>
          <cell r="K736" t="str">
            <v>A</v>
          </cell>
          <cell r="L736" t="str">
            <v>N</v>
          </cell>
        </row>
        <row r="737">
          <cell r="J737" t="str">
            <v>04-100-03-22</v>
          </cell>
          <cell r="K737" t="str">
            <v>A</v>
          </cell>
          <cell r="L737" t="str">
            <v>N</v>
          </cell>
        </row>
        <row r="738">
          <cell r="J738" t="str">
            <v>04-101-01-02</v>
          </cell>
          <cell r="K738" t="str">
            <v>A</v>
          </cell>
          <cell r="L738" t="str">
            <v>N</v>
          </cell>
        </row>
        <row r="739">
          <cell r="J739" t="str">
            <v>04-101-02-03</v>
          </cell>
          <cell r="K739" t="str">
            <v>A</v>
          </cell>
          <cell r="L739" t="str">
            <v>N</v>
          </cell>
        </row>
        <row r="740">
          <cell r="J740" t="str">
            <v>04-101-03-23</v>
          </cell>
          <cell r="K740" t="str">
            <v>A</v>
          </cell>
          <cell r="L740" t="str">
            <v>N</v>
          </cell>
        </row>
        <row r="741">
          <cell r="J741" t="str">
            <v>04-102-01-02</v>
          </cell>
          <cell r="K741" t="str">
            <v>G</v>
          </cell>
          <cell r="L741" t="str">
            <v>N</v>
          </cell>
        </row>
        <row r="742">
          <cell r="J742" t="str">
            <v>04-102-02-24</v>
          </cell>
          <cell r="K742" t="str">
            <v>G</v>
          </cell>
          <cell r="L742" t="str">
            <v>N</v>
          </cell>
        </row>
        <row r="743">
          <cell r="J743" t="str">
            <v>04-103-01-02</v>
          </cell>
          <cell r="K743" t="str">
            <v>A</v>
          </cell>
          <cell r="L743" t="str">
            <v>N</v>
          </cell>
        </row>
        <row r="744">
          <cell r="J744" t="str">
            <v>04-103-02-03</v>
          </cell>
          <cell r="K744" t="str">
            <v>A</v>
          </cell>
          <cell r="L744" t="str">
            <v>N</v>
          </cell>
        </row>
        <row r="745">
          <cell r="J745" t="str">
            <v>04-103-03-25</v>
          </cell>
          <cell r="K745" t="str">
            <v>A</v>
          </cell>
          <cell r="L745" t="str">
            <v>N</v>
          </cell>
        </row>
        <row r="746">
          <cell r="J746" t="str">
            <v>04-104-01-02</v>
          </cell>
          <cell r="K746" t="str">
            <v>A</v>
          </cell>
          <cell r="L746" t="str">
            <v>N</v>
          </cell>
        </row>
        <row r="747">
          <cell r="J747" t="str">
            <v>04-104-02-03</v>
          </cell>
          <cell r="K747" t="str">
            <v>A</v>
          </cell>
          <cell r="L747" t="str">
            <v>N</v>
          </cell>
        </row>
        <row r="748">
          <cell r="J748" t="str">
            <v>04-104-03-26</v>
          </cell>
          <cell r="K748" t="str">
            <v>A</v>
          </cell>
          <cell r="L748" t="str">
            <v>N</v>
          </cell>
        </row>
        <row r="749">
          <cell r="J749" t="str">
            <v>04-105-01-02</v>
          </cell>
          <cell r="K749" t="str">
            <v>A</v>
          </cell>
          <cell r="L749" t="str">
            <v>N</v>
          </cell>
        </row>
        <row r="750">
          <cell r="J750" t="str">
            <v>04-105-02-03</v>
          </cell>
          <cell r="K750" t="str">
            <v>A</v>
          </cell>
          <cell r="L750" t="str">
            <v>N</v>
          </cell>
        </row>
        <row r="751">
          <cell r="J751" t="str">
            <v>04-105-03-27</v>
          </cell>
          <cell r="K751" t="str">
            <v>A</v>
          </cell>
          <cell r="L751" t="str">
            <v>N</v>
          </cell>
        </row>
        <row r="752">
          <cell r="J752" t="str">
            <v>04-106-01-02</v>
          </cell>
          <cell r="K752" t="str">
            <v>A</v>
          </cell>
          <cell r="L752" t="str">
            <v>N</v>
          </cell>
        </row>
        <row r="753">
          <cell r="J753" t="str">
            <v>04-106-02-28</v>
          </cell>
          <cell r="K753" t="str">
            <v>A</v>
          </cell>
          <cell r="L753" t="str">
            <v>N</v>
          </cell>
        </row>
        <row r="754">
          <cell r="J754" t="str">
            <v>04-107-01-02</v>
          </cell>
          <cell r="K754" t="str">
            <v>A</v>
          </cell>
          <cell r="L754" t="str">
            <v>N</v>
          </cell>
        </row>
        <row r="755">
          <cell r="J755" t="str">
            <v>04-107-02-29</v>
          </cell>
          <cell r="K755" t="str">
            <v>A</v>
          </cell>
          <cell r="L755" t="str">
            <v>N</v>
          </cell>
        </row>
        <row r="756">
          <cell r="J756" t="str">
            <v>04-108-01-02</v>
          </cell>
          <cell r="K756" t="str">
            <v>A</v>
          </cell>
          <cell r="L756" t="str">
            <v>N</v>
          </cell>
        </row>
        <row r="757">
          <cell r="J757" t="str">
            <v>04-108-02-30</v>
          </cell>
          <cell r="K757" t="str">
            <v>A</v>
          </cell>
          <cell r="L757" t="str">
            <v>N</v>
          </cell>
        </row>
        <row r="758">
          <cell r="J758" t="str">
            <v>04-109-01-02</v>
          </cell>
          <cell r="K758" t="str">
            <v>A</v>
          </cell>
          <cell r="L758" t="str">
            <v>N</v>
          </cell>
        </row>
        <row r="759">
          <cell r="J759" t="str">
            <v>04-109-02-31</v>
          </cell>
          <cell r="K759" t="str">
            <v>A</v>
          </cell>
          <cell r="L759" t="str">
            <v>N</v>
          </cell>
        </row>
        <row r="760">
          <cell r="J760" t="str">
            <v>04-110-01-02</v>
          </cell>
          <cell r="K760" t="str">
            <v>A</v>
          </cell>
          <cell r="L760" t="str">
            <v>N</v>
          </cell>
        </row>
        <row r="761">
          <cell r="J761" t="str">
            <v>04-110-02-03</v>
          </cell>
          <cell r="K761" t="str">
            <v>A</v>
          </cell>
          <cell r="L761" t="str">
            <v>N</v>
          </cell>
        </row>
        <row r="762">
          <cell r="J762" t="str">
            <v>04-110-03-32</v>
          </cell>
          <cell r="K762" t="str">
            <v>A</v>
          </cell>
          <cell r="L762" t="str">
            <v>N</v>
          </cell>
        </row>
        <row r="763">
          <cell r="J763" t="str">
            <v>04-111-01-02</v>
          </cell>
          <cell r="K763" t="str">
            <v>A</v>
          </cell>
          <cell r="L763" t="str">
            <v>N</v>
          </cell>
        </row>
        <row r="764">
          <cell r="J764" t="str">
            <v>04-111-02-03</v>
          </cell>
          <cell r="K764" t="str">
            <v>A</v>
          </cell>
          <cell r="L764" t="str">
            <v>N</v>
          </cell>
        </row>
        <row r="765">
          <cell r="J765" t="str">
            <v>04-111-03-33</v>
          </cell>
          <cell r="K765" t="str">
            <v>A</v>
          </cell>
          <cell r="L765" t="str">
            <v>N</v>
          </cell>
        </row>
        <row r="766">
          <cell r="J766" t="str">
            <v>04-112-01-02</v>
          </cell>
          <cell r="K766" t="str">
            <v>A</v>
          </cell>
          <cell r="L766" t="str">
            <v>N</v>
          </cell>
        </row>
        <row r="767">
          <cell r="J767" t="str">
            <v>04-112-02-03</v>
          </cell>
          <cell r="K767" t="str">
            <v>A</v>
          </cell>
          <cell r="L767" t="str">
            <v>N</v>
          </cell>
        </row>
        <row r="768">
          <cell r="J768" t="str">
            <v>04-112-03-34</v>
          </cell>
          <cell r="K768" t="str">
            <v>A</v>
          </cell>
          <cell r="L768" t="str">
            <v>N</v>
          </cell>
        </row>
        <row r="769">
          <cell r="J769" t="str">
            <v>04-113-01-02</v>
          </cell>
          <cell r="K769" t="str">
            <v>G</v>
          </cell>
          <cell r="L769" t="str">
            <v>N</v>
          </cell>
        </row>
        <row r="770">
          <cell r="J770" t="str">
            <v>04-113-02-03</v>
          </cell>
          <cell r="K770" t="str">
            <v>G</v>
          </cell>
          <cell r="L770" t="str">
            <v>N</v>
          </cell>
        </row>
        <row r="771">
          <cell r="J771" t="str">
            <v>04-113-03-35</v>
          </cell>
          <cell r="K771" t="str">
            <v>G</v>
          </cell>
          <cell r="L771" t="str">
            <v>N</v>
          </cell>
        </row>
        <row r="772">
          <cell r="J772" t="str">
            <v>04-114-01-02</v>
          </cell>
          <cell r="K772" t="str">
            <v>A</v>
          </cell>
          <cell r="L772" t="str">
            <v>N</v>
          </cell>
        </row>
        <row r="773">
          <cell r="J773" t="str">
            <v>04-114-02-03</v>
          </cell>
          <cell r="K773" t="str">
            <v>A</v>
          </cell>
          <cell r="L773" t="str">
            <v>N</v>
          </cell>
        </row>
        <row r="774">
          <cell r="J774" t="str">
            <v>04-114-03-36</v>
          </cell>
          <cell r="K774" t="str">
            <v>A</v>
          </cell>
          <cell r="L774" t="str">
            <v>N</v>
          </cell>
        </row>
        <row r="775">
          <cell r="J775" t="str">
            <v>04-115-01-02</v>
          </cell>
          <cell r="K775" t="str">
            <v>A</v>
          </cell>
          <cell r="L775" t="str">
            <v>N</v>
          </cell>
        </row>
        <row r="776">
          <cell r="J776" t="str">
            <v>04-115-02-03</v>
          </cell>
          <cell r="K776" t="str">
            <v>A</v>
          </cell>
          <cell r="L776" t="str">
            <v>N</v>
          </cell>
        </row>
        <row r="777">
          <cell r="J777" t="str">
            <v>04-115-03-37</v>
          </cell>
          <cell r="K777" t="str">
            <v>A</v>
          </cell>
          <cell r="L777" t="str">
            <v>N</v>
          </cell>
        </row>
        <row r="778">
          <cell r="J778" t="str">
            <v>04-116-01-02</v>
          </cell>
          <cell r="K778" t="str">
            <v>A</v>
          </cell>
          <cell r="L778" t="str">
            <v>N</v>
          </cell>
        </row>
        <row r="779">
          <cell r="J779" t="str">
            <v>04-116-02-03</v>
          </cell>
          <cell r="K779" t="str">
            <v>A</v>
          </cell>
          <cell r="L779" t="str">
            <v>N</v>
          </cell>
        </row>
        <row r="780">
          <cell r="J780" t="str">
            <v>04-116-03-38</v>
          </cell>
          <cell r="K780" t="str">
            <v>A</v>
          </cell>
          <cell r="L780" t="str">
            <v>N</v>
          </cell>
        </row>
        <row r="781">
          <cell r="J781" t="str">
            <v>04-117-01-02</v>
          </cell>
          <cell r="K781" t="str">
            <v>A</v>
          </cell>
          <cell r="L781" t="str">
            <v>N</v>
          </cell>
        </row>
        <row r="782">
          <cell r="J782" t="str">
            <v>04-117-02-39</v>
          </cell>
          <cell r="K782" t="str">
            <v>A</v>
          </cell>
          <cell r="L782" t="str">
            <v>N</v>
          </cell>
        </row>
        <row r="783">
          <cell r="J783" t="str">
            <v>04-118-01-02</v>
          </cell>
          <cell r="K783" t="str">
            <v>A</v>
          </cell>
          <cell r="L783" t="str">
            <v>N</v>
          </cell>
        </row>
        <row r="784">
          <cell r="J784" t="str">
            <v>04-118-02-40</v>
          </cell>
          <cell r="K784" t="str">
            <v>A</v>
          </cell>
          <cell r="L784" t="str">
            <v>N</v>
          </cell>
        </row>
        <row r="785">
          <cell r="J785" t="str">
            <v>04-119-01-02</v>
          </cell>
          <cell r="K785" t="str">
            <v>A</v>
          </cell>
          <cell r="L785" t="str">
            <v>N</v>
          </cell>
        </row>
        <row r="786">
          <cell r="J786" t="str">
            <v>04-119-02-41</v>
          </cell>
          <cell r="K786" t="str">
            <v>A</v>
          </cell>
          <cell r="L786" t="str">
            <v>N</v>
          </cell>
        </row>
        <row r="787">
          <cell r="J787" t="str">
            <v>04-120-01-02</v>
          </cell>
          <cell r="K787" t="str">
            <v>A</v>
          </cell>
          <cell r="L787" t="str">
            <v>N</v>
          </cell>
        </row>
        <row r="788">
          <cell r="J788" t="str">
            <v>04-120-02-42</v>
          </cell>
          <cell r="K788" t="str">
            <v>A</v>
          </cell>
          <cell r="L788" t="str">
            <v>N</v>
          </cell>
        </row>
        <row r="789">
          <cell r="J789" t="str">
            <v>04-121-01-02</v>
          </cell>
          <cell r="K789" t="str">
            <v>A</v>
          </cell>
          <cell r="L789" t="str">
            <v>N</v>
          </cell>
        </row>
        <row r="790">
          <cell r="J790" t="str">
            <v>04-121-02-03</v>
          </cell>
          <cell r="K790" t="str">
            <v>A</v>
          </cell>
          <cell r="L790" t="str">
            <v>N</v>
          </cell>
        </row>
        <row r="791">
          <cell r="J791" t="str">
            <v>04-121-03-43</v>
          </cell>
          <cell r="K791" t="str">
            <v>A</v>
          </cell>
          <cell r="L791" t="str">
            <v>N</v>
          </cell>
        </row>
        <row r="792">
          <cell r="J792" t="str">
            <v>04-122-01-02</v>
          </cell>
          <cell r="K792" t="str">
            <v>A</v>
          </cell>
          <cell r="L792" t="str">
            <v>N</v>
          </cell>
        </row>
        <row r="793">
          <cell r="J793" t="str">
            <v>04-122-02-03</v>
          </cell>
          <cell r="K793" t="str">
            <v>A</v>
          </cell>
          <cell r="L793" t="str">
            <v>N</v>
          </cell>
        </row>
        <row r="794">
          <cell r="J794" t="str">
            <v>04-122-03-44</v>
          </cell>
          <cell r="K794" t="str">
            <v>A</v>
          </cell>
          <cell r="L794" t="str">
            <v>N</v>
          </cell>
        </row>
        <row r="795">
          <cell r="J795" t="str">
            <v>04-123-01-02</v>
          </cell>
          <cell r="K795" t="str">
            <v>A</v>
          </cell>
          <cell r="L795" t="str">
            <v>N</v>
          </cell>
        </row>
        <row r="796">
          <cell r="J796" t="str">
            <v>04-123-02-03</v>
          </cell>
          <cell r="K796" t="str">
            <v>A</v>
          </cell>
          <cell r="L796" t="str">
            <v>N</v>
          </cell>
        </row>
        <row r="797">
          <cell r="J797" t="str">
            <v>04-123-03-45</v>
          </cell>
          <cell r="K797" t="str">
            <v>A</v>
          </cell>
          <cell r="L797" t="str">
            <v>N</v>
          </cell>
        </row>
        <row r="798">
          <cell r="J798" t="str">
            <v>04-124-01-02</v>
          </cell>
          <cell r="K798" t="str">
            <v>A</v>
          </cell>
          <cell r="L798" t="str">
            <v>S</v>
          </cell>
        </row>
        <row r="799">
          <cell r="J799" t="str">
            <v>04-124-02-03</v>
          </cell>
          <cell r="K799" t="str">
            <v>A</v>
          </cell>
          <cell r="L799" t="str">
            <v>S</v>
          </cell>
        </row>
        <row r="800">
          <cell r="J800" t="str">
            <v>04-124-03-04</v>
          </cell>
          <cell r="K800" t="str">
            <v>A</v>
          </cell>
          <cell r="L800" t="str">
            <v>S</v>
          </cell>
        </row>
        <row r="801">
          <cell r="J801" t="str">
            <v>04-124-04-05</v>
          </cell>
          <cell r="K801" t="str">
            <v>A</v>
          </cell>
          <cell r="L801" t="str">
            <v>S</v>
          </cell>
        </row>
        <row r="802">
          <cell r="J802" t="str">
            <v>04-124-05-06</v>
          </cell>
          <cell r="K802" t="str">
            <v>A</v>
          </cell>
          <cell r="L802" t="str">
            <v>N</v>
          </cell>
        </row>
        <row r="803">
          <cell r="J803" t="str">
            <v>04-124-06-07</v>
          </cell>
          <cell r="K803" t="str">
            <v>A</v>
          </cell>
          <cell r="L803" t="str">
            <v>N</v>
          </cell>
        </row>
        <row r="804">
          <cell r="J804" t="str">
            <v>04-124-07-08</v>
          </cell>
          <cell r="K804" t="str">
            <v>A</v>
          </cell>
          <cell r="L804" t="str">
            <v>N</v>
          </cell>
        </row>
        <row r="805">
          <cell r="J805" t="str">
            <v>04-124-08-09</v>
          </cell>
          <cell r="K805" t="str">
            <v>A</v>
          </cell>
          <cell r="L805" t="str">
            <v>N</v>
          </cell>
        </row>
        <row r="806">
          <cell r="J806" t="str">
            <v>04-124-09-10</v>
          </cell>
          <cell r="K806" t="str">
            <v>A</v>
          </cell>
          <cell r="L806" t="str">
            <v>N</v>
          </cell>
        </row>
        <row r="807">
          <cell r="J807" t="str">
            <v>04-124-10-11</v>
          </cell>
          <cell r="K807" t="str">
            <v>A</v>
          </cell>
          <cell r="L807" t="str">
            <v>N</v>
          </cell>
        </row>
        <row r="808">
          <cell r="J808" t="str">
            <v>04-124-11-12</v>
          </cell>
          <cell r="K808" t="str">
            <v>A</v>
          </cell>
          <cell r="L808" t="str">
            <v>N</v>
          </cell>
        </row>
        <row r="809">
          <cell r="J809" t="str">
            <v>04-124-12-13</v>
          </cell>
          <cell r="K809" t="str">
            <v>A</v>
          </cell>
          <cell r="L809" t="str">
            <v>N</v>
          </cell>
        </row>
        <row r="810">
          <cell r="J810" t="str">
            <v>04-124-13-14</v>
          </cell>
          <cell r="K810" t="str">
            <v>A</v>
          </cell>
          <cell r="L810" t="str">
            <v>N</v>
          </cell>
        </row>
        <row r="811">
          <cell r="J811" t="str">
            <v>04-124-14-15</v>
          </cell>
          <cell r="K811" t="str">
            <v>A</v>
          </cell>
          <cell r="L811" t="str">
            <v>N</v>
          </cell>
        </row>
        <row r="812">
          <cell r="J812" t="str">
            <v>04-124-15-16</v>
          </cell>
          <cell r="K812" t="str">
            <v>A</v>
          </cell>
          <cell r="L812" t="str">
            <v>N</v>
          </cell>
        </row>
        <row r="813">
          <cell r="J813" t="str">
            <v>04-124-16-17</v>
          </cell>
          <cell r="K813" t="str">
            <v>A</v>
          </cell>
          <cell r="L813" t="str">
            <v>N</v>
          </cell>
        </row>
        <row r="814">
          <cell r="J814" t="str">
            <v>04-124-17-18</v>
          </cell>
          <cell r="K814" t="str">
            <v>A</v>
          </cell>
          <cell r="L814" t="str">
            <v>N</v>
          </cell>
        </row>
        <row r="815">
          <cell r="J815" t="str">
            <v>04-124-18-19</v>
          </cell>
          <cell r="K815" t="str">
            <v>A</v>
          </cell>
          <cell r="L815" t="str">
            <v>N</v>
          </cell>
        </row>
        <row r="816">
          <cell r="J816" t="str">
            <v>04-124-19-20</v>
          </cell>
          <cell r="K816" t="str">
            <v>A</v>
          </cell>
          <cell r="L816" t="str">
            <v>N</v>
          </cell>
        </row>
        <row r="817">
          <cell r="J817" t="str">
            <v>04-124-20-21</v>
          </cell>
          <cell r="K817" t="str">
            <v>A</v>
          </cell>
          <cell r="L817" t="str">
            <v>N</v>
          </cell>
        </row>
        <row r="818">
          <cell r="J818" t="str">
            <v>04-124-21-22</v>
          </cell>
          <cell r="K818" t="str">
            <v>A</v>
          </cell>
          <cell r="L818" t="str">
            <v>N</v>
          </cell>
        </row>
        <row r="819">
          <cell r="J819" t="str">
            <v>04-124-22-23</v>
          </cell>
          <cell r="K819" t="str">
            <v>A</v>
          </cell>
          <cell r="L819" t="str">
            <v>N</v>
          </cell>
        </row>
        <row r="820">
          <cell r="J820" t="str">
            <v>04-124-23-24</v>
          </cell>
          <cell r="K820" t="str">
            <v>A</v>
          </cell>
          <cell r="L820" t="str">
            <v>N</v>
          </cell>
        </row>
        <row r="821">
          <cell r="J821" t="str">
            <v>04-124-24-25</v>
          </cell>
          <cell r="K821" t="str">
            <v>A</v>
          </cell>
          <cell r="L821" t="str">
            <v>N</v>
          </cell>
        </row>
        <row r="822">
          <cell r="J822" t="str">
            <v>04-124-25-26</v>
          </cell>
          <cell r="K822" t="str">
            <v>A</v>
          </cell>
          <cell r="L822" t="str">
            <v>N</v>
          </cell>
        </row>
        <row r="823">
          <cell r="J823" t="str">
            <v>04-124-26-27</v>
          </cell>
          <cell r="K823" t="str">
            <v>A</v>
          </cell>
          <cell r="L823" t="str">
            <v>N</v>
          </cell>
        </row>
        <row r="824">
          <cell r="J824" t="str">
            <v>04-124-27-28</v>
          </cell>
          <cell r="K824" t="str">
            <v>A</v>
          </cell>
          <cell r="L824" t="str">
            <v>N</v>
          </cell>
        </row>
        <row r="825">
          <cell r="J825" t="str">
            <v>04-124-28-29</v>
          </cell>
          <cell r="K825" t="str">
            <v>A</v>
          </cell>
          <cell r="L825" t="str">
            <v>N</v>
          </cell>
        </row>
        <row r="826">
          <cell r="J826" t="str">
            <v>04-124-29-30</v>
          </cell>
          <cell r="K826" t="str">
            <v>A</v>
          </cell>
          <cell r="L826" t="str">
            <v>N</v>
          </cell>
        </row>
        <row r="827">
          <cell r="J827" t="str">
            <v>04-124-30-31</v>
          </cell>
          <cell r="K827" t="str">
            <v>A</v>
          </cell>
          <cell r="L827" t="str">
            <v>N</v>
          </cell>
        </row>
        <row r="828">
          <cell r="J828" t="str">
            <v>04-124-31-32</v>
          </cell>
          <cell r="K828" t="str">
            <v>A</v>
          </cell>
          <cell r="L828" t="str">
            <v>N</v>
          </cell>
        </row>
        <row r="829">
          <cell r="J829" t="str">
            <v>04-124-32-33</v>
          </cell>
          <cell r="K829" t="str">
            <v>A</v>
          </cell>
          <cell r="L829" t="str">
            <v>N</v>
          </cell>
        </row>
        <row r="830">
          <cell r="J830" t="str">
            <v>04-124-33-34</v>
          </cell>
          <cell r="K830" t="str">
            <v>A</v>
          </cell>
          <cell r="L830" t="str">
            <v>N</v>
          </cell>
        </row>
        <row r="831">
          <cell r="J831" t="str">
            <v>04-124-34-35</v>
          </cell>
          <cell r="K831" t="str">
            <v>A</v>
          </cell>
          <cell r="L831" t="str">
            <v>N</v>
          </cell>
        </row>
        <row r="832">
          <cell r="J832" t="str">
            <v>04-124-35-36</v>
          </cell>
          <cell r="K832" t="str">
            <v>A</v>
          </cell>
          <cell r="L832" t="str">
            <v>N</v>
          </cell>
        </row>
        <row r="833">
          <cell r="J833" t="str">
            <v>04-124-36-37</v>
          </cell>
          <cell r="K833" t="str">
            <v>A</v>
          </cell>
          <cell r="L833" t="str">
            <v>N</v>
          </cell>
        </row>
        <row r="834">
          <cell r="J834" t="str">
            <v>04-124-37-38</v>
          </cell>
          <cell r="K834" t="str">
            <v>A</v>
          </cell>
          <cell r="L834" t="str">
            <v>N</v>
          </cell>
        </row>
        <row r="835">
          <cell r="J835" t="str">
            <v>04-124-38-39</v>
          </cell>
          <cell r="K835" t="str">
            <v>A</v>
          </cell>
          <cell r="L835" t="str">
            <v>N</v>
          </cell>
        </row>
        <row r="836">
          <cell r="J836" t="str">
            <v>04-124-39-40</v>
          </cell>
          <cell r="K836" t="str">
            <v>A</v>
          </cell>
          <cell r="L836" t="str">
            <v>N</v>
          </cell>
        </row>
        <row r="837">
          <cell r="J837" t="str">
            <v>04-124-40-41</v>
          </cell>
          <cell r="K837" t="str">
            <v>A</v>
          </cell>
          <cell r="L837" t="str">
            <v>N</v>
          </cell>
        </row>
        <row r="838">
          <cell r="J838" t="str">
            <v>04-124-41-42</v>
          </cell>
          <cell r="K838" t="str">
            <v>A</v>
          </cell>
          <cell r="L838" t="str">
            <v>N</v>
          </cell>
        </row>
        <row r="839">
          <cell r="J839" t="str">
            <v>04-124-42-43</v>
          </cell>
          <cell r="K839" t="str">
            <v>A</v>
          </cell>
          <cell r="L839" t="str">
            <v>N</v>
          </cell>
        </row>
        <row r="840">
          <cell r="J840" t="str">
            <v>04-124-43-60</v>
          </cell>
          <cell r="K840" t="str">
            <v>A</v>
          </cell>
          <cell r="L840" t="str">
            <v>N</v>
          </cell>
        </row>
        <row r="841">
          <cell r="J841" t="str">
            <v>04-125-01-02</v>
          </cell>
          <cell r="K841" t="str">
            <v>A</v>
          </cell>
          <cell r="L841" t="str">
            <v>N</v>
          </cell>
        </row>
        <row r="842">
          <cell r="J842" t="str">
            <v>04-125-02-03</v>
          </cell>
          <cell r="K842" t="str">
            <v>A</v>
          </cell>
          <cell r="L842" t="str">
            <v>N</v>
          </cell>
        </row>
        <row r="843">
          <cell r="J843" t="str">
            <v>04-125-03-04</v>
          </cell>
          <cell r="K843" t="str">
            <v>A</v>
          </cell>
          <cell r="L843" t="str">
            <v>N</v>
          </cell>
        </row>
        <row r="844">
          <cell r="J844" t="str">
            <v>04-125-04-05</v>
          </cell>
          <cell r="K844" t="str">
            <v>A</v>
          </cell>
          <cell r="L844" t="str">
            <v>N</v>
          </cell>
        </row>
        <row r="845">
          <cell r="J845" t="str">
            <v>04-125-05-06</v>
          </cell>
          <cell r="K845" t="str">
            <v>A</v>
          </cell>
          <cell r="L845" t="str">
            <v>N</v>
          </cell>
        </row>
        <row r="846">
          <cell r="J846" t="str">
            <v>04-125-06-07</v>
          </cell>
          <cell r="K846" t="str">
            <v>A</v>
          </cell>
          <cell r="L846" t="str">
            <v>N</v>
          </cell>
        </row>
        <row r="847">
          <cell r="J847" t="str">
            <v>04-125-07-08</v>
          </cell>
          <cell r="K847" t="str">
            <v>A</v>
          </cell>
          <cell r="L847" t="str">
            <v>N</v>
          </cell>
        </row>
        <row r="848">
          <cell r="J848" t="str">
            <v>04-125-08-09</v>
          </cell>
          <cell r="K848" t="str">
            <v>A</v>
          </cell>
          <cell r="L848" t="str">
            <v>N</v>
          </cell>
        </row>
        <row r="849">
          <cell r="J849" t="str">
            <v>04-125-09-10</v>
          </cell>
          <cell r="K849" t="str">
            <v>A</v>
          </cell>
          <cell r="L849" t="str">
            <v>N</v>
          </cell>
        </row>
        <row r="850">
          <cell r="J850" t="str">
            <v>04-125-10-11</v>
          </cell>
          <cell r="K850" t="str">
            <v>A</v>
          </cell>
          <cell r="L850" t="str">
            <v>N</v>
          </cell>
        </row>
        <row r="851">
          <cell r="J851" t="str">
            <v>04-125-11-12</v>
          </cell>
          <cell r="K851" t="str">
            <v>A</v>
          </cell>
          <cell r="L851" t="str">
            <v>N</v>
          </cell>
        </row>
        <row r="852">
          <cell r="J852" t="str">
            <v>04-125-12-13</v>
          </cell>
          <cell r="K852" t="str">
            <v>A</v>
          </cell>
          <cell r="L852" t="str">
            <v>N</v>
          </cell>
        </row>
        <row r="853">
          <cell r="J853" t="str">
            <v>04-125-13-14</v>
          </cell>
          <cell r="K853" t="str">
            <v>A</v>
          </cell>
          <cell r="L853" t="str">
            <v>N</v>
          </cell>
        </row>
        <row r="854">
          <cell r="J854" t="str">
            <v>04-125-14-15</v>
          </cell>
          <cell r="K854" t="str">
            <v>A</v>
          </cell>
          <cell r="L854" t="str">
            <v>N</v>
          </cell>
        </row>
        <row r="855">
          <cell r="J855" t="str">
            <v>04-125-15-16</v>
          </cell>
          <cell r="K855" t="str">
            <v>A</v>
          </cell>
          <cell r="L855" t="str">
            <v>N</v>
          </cell>
        </row>
        <row r="856">
          <cell r="J856" t="str">
            <v>04-125-16-17</v>
          </cell>
          <cell r="K856" t="str">
            <v>A</v>
          </cell>
          <cell r="L856" t="str">
            <v>N</v>
          </cell>
        </row>
        <row r="857">
          <cell r="J857" t="str">
            <v>04-125-17-18</v>
          </cell>
          <cell r="K857" t="str">
            <v>A</v>
          </cell>
          <cell r="L857" t="str">
            <v>N</v>
          </cell>
        </row>
        <row r="858">
          <cell r="J858" t="str">
            <v>04-125-18-19</v>
          </cell>
          <cell r="K858" t="str">
            <v>A</v>
          </cell>
          <cell r="L858" t="str">
            <v>N</v>
          </cell>
        </row>
        <row r="859">
          <cell r="J859" t="str">
            <v>04-125-19-20</v>
          </cell>
          <cell r="K859" t="str">
            <v>A</v>
          </cell>
          <cell r="L859" t="str">
            <v>N</v>
          </cell>
        </row>
        <row r="860">
          <cell r="J860" t="str">
            <v>04-125-20-21</v>
          </cell>
          <cell r="K860" t="str">
            <v>A</v>
          </cell>
          <cell r="L860" t="str">
            <v>N</v>
          </cell>
        </row>
        <row r="861">
          <cell r="J861" t="str">
            <v>04-125-21-22</v>
          </cell>
          <cell r="K861" t="str">
            <v>A</v>
          </cell>
          <cell r="L861" t="str">
            <v>N</v>
          </cell>
        </row>
        <row r="862">
          <cell r="J862" t="str">
            <v>04-125-22-23</v>
          </cell>
          <cell r="K862" t="str">
            <v>A</v>
          </cell>
          <cell r="L862" t="str">
            <v>N</v>
          </cell>
        </row>
        <row r="863">
          <cell r="J863" t="str">
            <v>04-125-23-24</v>
          </cell>
          <cell r="K863" t="str">
            <v>A</v>
          </cell>
          <cell r="L863" t="str">
            <v>N</v>
          </cell>
        </row>
        <row r="864">
          <cell r="J864" t="str">
            <v>04-125-24-25</v>
          </cell>
          <cell r="K864" t="str">
            <v>A</v>
          </cell>
          <cell r="L864" t="str">
            <v>N</v>
          </cell>
        </row>
        <row r="865">
          <cell r="J865" t="str">
            <v>04-125-25-26</v>
          </cell>
          <cell r="K865" t="str">
            <v>A</v>
          </cell>
          <cell r="L865" t="str">
            <v>N</v>
          </cell>
        </row>
        <row r="866">
          <cell r="J866" t="str">
            <v>04-125-26-27</v>
          </cell>
          <cell r="K866" t="str">
            <v>A</v>
          </cell>
          <cell r="L866" t="str">
            <v>N</v>
          </cell>
        </row>
        <row r="867">
          <cell r="J867" t="str">
            <v>04-125-27-28</v>
          </cell>
          <cell r="K867" t="str">
            <v>A</v>
          </cell>
          <cell r="L867" t="str">
            <v>N</v>
          </cell>
        </row>
        <row r="868">
          <cell r="J868" t="str">
            <v>04-125-28-29</v>
          </cell>
          <cell r="K868" t="str">
            <v>A</v>
          </cell>
          <cell r="L868" t="str">
            <v>N</v>
          </cell>
        </row>
        <row r="869">
          <cell r="J869" t="str">
            <v>04-125-29-30</v>
          </cell>
          <cell r="K869" t="str">
            <v>A</v>
          </cell>
          <cell r="L869" t="str">
            <v>N</v>
          </cell>
        </row>
        <row r="870">
          <cell r="J870" t="str">
            <v>04-125-30-31</v>
          </cell>
          <cell r="K870" t="str">
            <v>A</v>
          </cell>
          <cell r="L870" t="str">
            <v>N</v>
          </cell>
        </row>
        <row r="871">
          <cell r="J871" t="str">
            <v>04-125-31-32</v>
          </cell>
          <cell r="K871" t="str">
            <v>A</v>
          </cell>
          <cell r="L871" t="str">
            <v>N</v>
          </cell>
        </row>
        <row r="872">
          <cell r="J872" t="str">
            <v>04-125-32-33</v>
          </cell>
          <cell r="K872" t="str">
            <v>A</v>
          </cell>
          <cell r="L872" t="str">
            <v>N</v>
          </cell>
        </row>
        <row r="873">
          <cell r="J873" t="str">
            <v>04-125-33-34</v>
          </cell>
          <cell r="K873" t="str">
            <v>A</v>
          </cell>
          <cell r="L873" t="str">
            <v>N</v>
          </cell>
        </row>
        <row r="874">
          <cell r="J874" t="str">
            <v>04-125-34-35</v>
          </cell>
          <cell r="K874" t="str">
            <v>A</v>
          </cell>
          <cell r="L874" t="str">
            <v>N</v>
          </cell>
        </row>
        <row r="875">
          <cell r="J875" t="str">
            <v>04-125-35-36</v>
          </cell>
          <cell r="K875" t="str">
            <v>A</v>
          </cell>
          <cell r="L875" t="str">
            <v>N</v>
          </cell>
        </row>
        <row r="876">
          <cell r="J876" t="str">
            <v>04-125-36-37</v>
          </cell>
          <cell r="K876" t="str">
            <v>A</v>
          </cell>
          <cell r="L876" t="str">
            <v>N</v>
          </cell>
        </row>
        <row r="877">
          <cell r="J877" t="str">
            <v>04-125-37-38</v>
          </cell>
          <cell r="K877" t="str">
            <v>A</v>
          </cell>
          <cell r="L877" t="str">
            <v>N</v>
          </cell>
        </row>
        <row r="878">
          <cell r="J878" t="str">
            <v>04-125-38-39</v>
          </cell>
          <cell r="K878" t="str">
            <v>A</v>
          </cell>
          <cell r="L878" t="str">
            <v>N</v>
          </cell>
        </row>
        <row r="879">
          <cell r="J879" t="str">
            <v>04-125-39-40</v>
          </cell>
          <cell r="K879" t="str">
            <v>A</v>
          </cell>
          <cell r="L879" t="str">
            <v>N</v>
          </cell>
        </row>
        <row r="880">
          <cell r="J880" t="str">
            <v>04-125-40-41</v>
          </cell>
          <cell r="K880" t="str">
            <v>A</v>
          </cell>
          <cell r="L880" t="str">
            <v>N</v>
          </cell>
        </row>
        <row r="881">
          <cell r="J881" t="str">
            <v>04-125-41-42</v>
          </cell>
          <cell r="K881" t="str">
            <v>A</v>
          </cell>
          <cell r="L881" t="str">
            <v>N</v>
          </cell>
        </row>
        <row r="882">
          <cell r="J882" t="str">
            <v>04-125-42-43</v>
          </cell>
          <cell r="K882" t="str">
            <v>A</v>
          </cell>
          <cell r="L882" t="str">
            <v>N</v>
          </cell>
        </row>
        <row r="883">
          <cell r="J883" t="str">
            <v>04-125-43-44</v>
          </cell>
          <cell r="K883" t="str">
            <v>A</v>
          </cell>
          <cell r="L883" t="str">
            <v>N</v>
          </cell>
        </row>
        <row r="884">
          <cell r="J884" t="str">
            <v>04-125-44-45</v>
          </cell>
          <cell r="K884" t="str">
            <v>A</v>
          </cell>
          <cell r="L884" t="str">
            <v>N</v>
          </cell>
        </row>
        <row r="885">
          <cell r="J885" t="str">
            <v>04-125-45-46</v>
          </cell>
          <cell r="K885" t="str">
            <v>A</v>
          </cell>
          <cell r="L885" t="str">
            <v>N</v>
          </cell>
        </row>
        <row r="886">
          <cell r="J886" t="str">
            <v>04-125-46-47</v>
          </cell>
          <cell r="K886" t="str">
            <v>A</v>
          </cell>
          <cell r="L886" t="str">
            <v>N</v>
          </cell>
        </row>
        <row r="887">
          <cell r="J887" t="str">
            <v>04-125-47-48</v>
          </cell>
          <cell r="K887" t="str">
            <v>A</v>
          </cell>
          <cell r="L887" t="str">
            <v>N</v>
          </cell>
        </row>
        <row r="888">
          <cell r="J888" t="str">
            <v>04-125-48-49</v>
          </cell>
          <cell r="K888" t="str">
            <v>A</v>
          </cell>
          <cell r="L888" t="str">
            <v>N</v>
          </cell>
        </row>
        <row r="889">
          <cell r="J889" t="str">
            <v>04-125-49-50</v>
          </cell>
          <cell r="K889" t="str">
            <v>A</v>
          </cell>
          <cell r="L889" t="str">
            <v>N</v>
          </cell>
        </row>
        <row r="890">
          <cell r="J890" t="str">
            <v>04-125-50-51</v>
          </cell>
          <cell r="K890" t="str">
            <v>A</v>
          </cell>
          <cell r="L890" t="str">
            <v>N</v>
          </cell>
        </row>
        <row r="891">
          <cell r="J891" t="str">
            <v>04-125-51-63</v>
          </cell>
          <cell r="K891" t="str">
            <v>A</v>
          </cell>
          <cell r="L891" t="str">
            <v>N</v>
          </cell>
        </row>
        <row r="892">
          <cell r="J892" t="str">
            <v>04-126-01-02</v>
          </cell>
          <cell r="K892" t="str">
            <v>A</v>
          </cell>
          <cell r="L892" t="str">
            <v>N</v>
          </cell>
        </row>
        <row r="893">
          <cell r="J893" t="str">
            <v>04-126-02-03</v>
          </cell>
          <cell r="K893" t="str">
            <v>A</v>
          </cell>
          <cell r="L893" t="str">
            <v>N</v>
          </cell>
        </row>
        <row r="894">
          <cell r="J894" t="str">
            <v>04-126-03-01</v>
          </cell>
          <cell r="K894" t="str">
            <v>A</v>
          </cell>
          <cell r="L894" t="str">
            <v>N</v>
          </cell>
        </row>
        <row r="895">
          <cell r="J895" t="str">
            <v>04-127-01-02</v>
          </cell>
          <cell r="K895" t="str">
            <v>A</v>
          </cell>
          <cell r="L895" t="str">
            <v>N</v>
          </cell>
        </row>
        <row r="896">
          <cell r="J896" t="str">
            <v>04-127-02-03</v>
          </cell>
          <cell r="K896" t="str">
            <v>A</v>
          </cell>
          <cell r="L896" t="str">
            <v>N</v>
          </cell>
        </row>
        <row r="897">
          <cell r="J897" t="str">
            <v>04-127-03-02</v>
          </cell>
          <cell r="K897" t="str">
            <v>A</v>
          </cell>
          <cell r="L897" t="str">
            <v>N</v>
          </cell>
        </row>
        <row r="898">
          <cell r="J898" t="str">
            <v>04-128-01-02</v>
          </cell>
          <cell r="K898" t="str">
            <v>A</v>
          </cell>
          <cell r="L898" t="str">
            <v>N</v>
          </cell>
        </row>
        <row r="899">
          <cell r="J899" t="str">
            <v>04-128-02-03</v>
          </cell>
          <cell r="K899" t="str">
            <v>A</v>
          </cell>
          <cell r="L899" t="str">
            <v>N</v>
          </cell>
        </row>
        <row r="900">
          <cell r="J900" t="str">
            <v>04-128-03-03</v>
          </cell>
          <cell r="K900" t="str">
            <v>A</v>
          </cell>
          <cell r="L900" t="str">
            <v>N</v>
          </cell>
        </row>
        <row r="901">
          <cell r="J901" t="str">
            <v>04-129-01-02</v>
          </cell>
          <cell r="K901" t="str">
            <v>A</v>
          </cell>
          <cell r="L901" t="str">
            <v>N</v>
          </cell>
        </row>
        <row r="902">
          <cell r="J902" t="str">
            <v>04-129-02-05</v>
          </cell>
          <cell r="K902" t="str">
            <v>A</v>
          </cell>
          <cell r="L902" t="str">
            <v>N</v>
          </cell>
        </row>
        <row r="903">
          <cell r="J903" t="str">
            <v>04-130-01-02</v>
          </cell>
          <cell r="K903" t="str">
            <v>A</v>
          </cell>
          <cell r="L903" t="str">
            <v>N</v>
          </cell>
        </row>
        <row r="904">
          <cell r="J904" t="str">
            <v>04-130-02-06</v>
          </cell>
          <cell r="K904" t="str">
            <v>A</v>
          </cell>
          <cell r="L904" t="str">
            <v>N</v>
          </cell>
        </row>
        <row r="905">
          <cell r="J905" t="str">
            <v>04-131-01-02</v>
          </cell>
          <cell r="K905" t="str">
            <v>A</v>
          </cell>
          <cell r="L905" t="str">
            <v>N</v>
          </cell>
        </row>
        <row r="906">
          <cell r="J906" t="str">
            <v>04-131-02-07</v>
          </cell>
          <cell r="K906" t="str">
            <v>A</v>
          </cell>
          <cell r="L906" t="str">
            <v>N</v>
          </cell>
        </row>
        <row r="907">
          <cell r="J907" t="str">
            <v>04-132-01-02</v>
          </cell>
          <cell r="K907" t="str">
            <v>A</v>
          </cell>
          <cell r="L907" t="str">
            <v>N</v>
          </cell>
        </row>
        <row r="908">
          <cell r="J908" t="str">
            <v>04-132-02-08</v>
          </cell>
          <cell r="K908" t="str">
            <v>A</v>
          </cell>
          <cell r="L908" t="str">
            <v>N</v>
          </cell>
        </row>
        <row r="909">
          <cell r="J909" t="str">
            <v>04-133-01-02</v>
          </cell>
          <cell r="K909" t="str">
            <v>A</v>
          </cell>
          <cell r="L909" t="str">
            <v>N</v>
          </cell>
        </row>
        <row r="910">
          <cell r="J910" t="str">
            <v>04-133-02-03</v>
          </cell>
          <cell r="K910" t="str">
            <v>A</v>
          </cell>
          <cell r="L910" t="str">
            <v>N</v>
          </cell>
        </row>
        <row r="911">
          <cell r="J911" t="str">
            <v>04-133-03-04</v>
          </cell>
          <cell r="K911" t="str">
            <v>A</v>
          </cell>
          <cell r="L911" t="str">
            <v>N</v>
          </cell>
        </row>
        <row r="912">
          <cell r="J912" t="str">
            <v>04-133-04-09</v>
          </cell>
          <cell r="K912" t="str">
            <v>A</v>
          </cell>
          <cell r="L912" t="str">
            <v>N</v>
          </cell>
        </row>
        <row r="913">
          <cell r="J913" t="str">
            <v>04-134-01-02</v>
          </cell>
          <cell r="K913" t="str">
            <v>A</v>
          </cell>
          <cell r="L913" t="str">
            <v>N</v>
          </cell>
        </row>
        <row r="914">
          <cell r="J914" t="str">
            <v>04-134-02-03</v>
          </cell>
          <cell r="K914" t="str">
            <v>A</v>
          </cell>
          <cell r="L914" t="str">
            <v>N</v>
          </cell>
        </row>
        <row r="915">
          <cell r="J915" t="str">
            <v>04-134-03-10</v>
          </cell>
          <cell r="K915" t="str">
            <v>A</v>
          </cell>
          <cell r="L915" t="str">
            <v>N</v>
          </cell>
        </row>
        <row r="916">
          <cell r="J916" t="str">
            <v>04-135-01-02</v>
          </cell>
          <cell r="K916" t="str">
            <v>A</v>
          </cell>
          <cell r="L916" t="str">
            <v>N</v>
          </cell>
        </row>
        <row r="917">
          <cell r="J917" t="str">
            <v>04-135-02-03</v>
          </cell>
          <cell r="K917" t="str">
            <v>A</v>
          </cell>
          <cell r="L917" t="str">
            <v>N</v>
          </cell>
        </row>
        <row r="918">
          <cell r="J918" t="str">
            <v>04-135-03-11</v>
          </cell>
          <cell r="K918" t="str">
            <v>A</v>
          </cell>
          <cell r="L918" t="str">
            <v>N</v>
          </cell>
        </row>
        <row r="919">
          <cell r="J919" t="str">
            <v>04-136-01-02</v>
          </cell>
          <cell r="K919" t="str">
            <v>A</v>
          </cell>
          <cell r="L919" t="str">
            <v>N</v>
          </cell>
        </row>
        <row r="920">
          <cell r="J920" t="str">
            <v>04-136-02-03</v>
          </cell>
          <cell r="K920" t="str">
            <v>A</v>
          </cell>
          <cell r="L920" t="str">
            <v>N</v>
          </cell>
        </row>
        <row r="921">
          <cell r="J921" t="str">
            <v>04-136-03-12</v>
          </cell>
          <cell r="K921" t="str">
            <v>A</v>
          </cell>
          <cell r="L921" t="str">
            <v>N</v>
          </cell>
        </row>
        <row r="922">
          <cell r="J922" t="str">
            <v>04-137-01-02</v>
          </cell>
          <cell r="K922" t="str">
            <v>G</v>
          </cell>
          <cell r="L922" t="str">
            <v>N</v>
          </cell>
        </row>
        <row r="923">
          <cell r="J923" t="str">
            <v>04-137-02-13</v>
          </cell>
          <cell r="K923" t="str">
            <v>G</v>
          </cell>
          <cell r="L923" t="str">
            <v>N</v>
          </cell>
        </row>
        <row r="924">
          <cell r="J924" t="str">
            <v>04-138-01-02</v>
          </cell>
          <cell r="K924" t="str">
            <v>A</v>
          </cell>
          <cell r="L924" t="str">
            <v>N</v>
          </cell>
        </row>
        <row r="925">
          <cell r="J925" t="str">
            <v>04-138-02-03</v>
          </cell>
          <cell r="K925" t="str">
            <v>A</v>
          </cell>
          <cell r="L925" t="str">
            <v>N</v>
          </cell>
        </row>
        <row r="926">
          <cell r="J926" t="str">
            <v>04-138-03-14</v>
          </cell>
          <cell r="K926" t="str">
            <v>A</v>
          </cell>
          <cell r="L926" t="str">
            <v>N</v>
          </cell>
        </row>
        <row r="927">
          <cell r="J927" t="str">
            <v>04-139-01-02</v>
          </cell>
          <cell r="K927" t="str">
            <v>A</v>
          </cell>
          <cell r="L927" t="str">
            <v>N</v>
          </cell>
        </row>
        <row r="928">
          <cell r="J928" t="str">
            <v>04-139-02-03</v>
          </cell>
          <cell r="K928" t="str">
            <v>A</v>
          </cell>
          <cell r="L928" t="str">
            <v>N</v>
          </cell>
        </row>
        <row r="929">
          <cell r="J929" t="str">
            <v>04-139-03-15</v>
          </cell>
          <cell r="K929" t="str">
            <v>A</v>
          </cell>
          <cell r="L929" t="str">
            <v>N</v>
          </cell>
        </row>
        <row r="930">
          <cell r="J930" t="str">
            <v>04-140-01-02</v>
          </cell>
          <cell r="K930" t="str">
            <v>A</v>
          </cell>
          <cell r="L930" t="str">
            <v>N</v>
          </cell>
        </row>
        <row r="931">
          <cell r="J931" t="str">
            <v>04-140-02-03</v>
          </cell>
          <cell r="K931" t="str">
            <v>A</v>
          </cell>
          <cell r="L931" t="str">
            <v>N</v>
          </cell>
        </row>
        <row r="932">
          <cell r="J932" t="str">
            <v>04-140-03-16</v>
          </cell>
          <cell r="K932" t="str">
            <v>A</v>
          </cell>
          <cell r="L932" t="str">
            <v>N</v>
          </cell>
        </row>
        <row r="933">
          <cell r="J933" t="str">
            <v>04-141-01-02</v>
          </cell>
          <cell r="K933" t="str">
            <v>A</v>
          </cell>
          <cell r="L933" t="str">
            <v>N</v>
          </cell>
        </row>
        <row r="934">
          <cell r="J934" t="str">
            <v>04-141-02-18</v>
          </cell>
          <cell r="K934" t="str">
            <v>A</v>
          </cell>
          <cell r="L934" t="str">
            <v>N</v>
          </cell>
        </row>
        <row r="935">
          <cell r="J935" t="str">
            <v>04-142-01-02</v>
          </cell>
          <cell r="K935" t="str">
            <v>A</v>
          </cell>
          <cell r="L935" t="str">
            <v>N</v>
          </cell>
        </row>
        <row r="936">
          <cell r="J936" t="str">
            <v>04-142-02-19</v>
          </cell>
          <cell r="K936" t="str">
            <v>A</v>
          </cell>
          <cell r="L936" t="str">
            <v>N</v>
          </cell>
        </row>
        <row r="937">
          <cell r="J937" t="str">
            <v>04-143-01-02</v>
          </cell>
          <cell r="K937" t="str">
            <v>A</v>
          </cell>
          <cell r="L937" t="str">
            <v>N</v>
          </cell>
        </row>
        <row r="938">
          <cell r="J938" t="str">
            <v>04-143-02-20</v>
          </cell>
          <cell r="K938" t="str">
            <v>A</v>
          </cell>
          <cell r="L938" t="str">
            <v>N</v>
          </cell>
        </row>
        <row r="939">
          <cell r="J939" t="str">
            <v>04-144-01-02</v>
          </cell>
          <cell r="K939" t="str">
            <v>A</v>
          </cell>
          <cell r="L939" t="str">
            <v>N</v>
          </cell>
        </row>
        <row r="940">
          <cell r="J940" t="str">
            <v>04-144-02-21</v>
          </cell>
          <cell r="K940" t="str">
            <v>A</v>
          </cell>
          <cell r="L940" t="str">
            <v>N</v>
          </cell>
        </row>
        <row r="941">
          <cell r="J941" t="str">
            <v>04-145-01-02</v>
          </cell>
          <cell r="K941" t="str">
            <v>A</v>
          </cell>
          <cell r="L941" t="str">
            <v>N</v>
          </cell>
        </row>
        <row r="942">
          <cell r="J942" t="str">
            <v>04-145-02-03</v>
          </cell>
          <cell r="K942" t="str">
            <v>A</v>
          </cell>
          <cell r="L942" t="str">
            <v>N</v>
          </cell>
        </row>
        <row r="943">
          <cell r="J943" t="str">
            <v>04-145-03-04</v>
          </cell>
          <cell r="K943" t="str">
            <v>A</v>
          </cell>
          <cell r="L943" t="str">
            <v>N</v>
          </cell>
        </row>
        <row r="944">
          <cell r="J944" t="str">
            <v>04-145-04-22</v>
          </cell>
          <cell r="K944" t="str">
            <v>A</v>
          </cell>
          <cell r="L944" t="str">
            <v>N</v>
          </cell>
        </row>
        <row r="945">
          <cell r="J945" t="str">
            <v>04-146-01-02</v>
          </cell>
          <cell r="K945" t="str">
            <v>A</v>
          </cell>
          <cell r="L945" t="str">
            <v>N</v>
          </cell>
        </row>
        <row r="946">
          <cell r="J946" t="str">
            <v>04-146-02-03</v>
          </cell>
          <cell r="K946" t="str">
            <v>A</v>
          </cell>
          <cell r="L946" t="str">
            <v>N</v>
          </cell>
        </row>
        <row r="947">
          <cell r="J947" t="str">
            <v>04-146-03-23</v>
          </cell>
          <cell r="K947" t="str">
            <v>A</v>
          </cell>
          <cell r="L947" t="str">
            <v>N</v>
          </cell>
        </row>
        <row r="948">
          <cell r="J948" t="str">
            <v>04-147-01-02</v>
          </cell>
          <cell r="K948" t="str">
            <v>A</v>
          </cell>
          <cell r="L948" t="str">
            <v>N</v>
          </cell>
        </row>
        <row r="949">
          <cell r="J949" t="str">
            <v>04-147-02-03</v>
          </cell>
          <cell r="K949" t="str">
            <v>A</v>
          </cell>
          <cell r="L949" t="str">
            <v>N</v>
          </cell>
        </row>
        <row r="950">
          <cell r="J950" t="str">
            <v>04-147-03-24</v>
          </cell>
          <cell r="K950" t="str">
            <v>A</v>
          </cell>
          <cell r="L950" t="str">
            <v>N</v>
          </cell>
        </row>
        <row r="951">
          <cell r="J951" t="str">
            <v>04-148-01-02</v>
          </cell>
          <cell r="K951" t="str">
            <v>A</v>
          </cell>
          <cell r="L951" t="str">
            <v>N</v>
          </cell>
        </row>
        <row r="952">
          <cell r="J952" t="str">
            <v>04-148-02-03</v>
          </cell>
          <cell r="K952" t="str">
            <v>A</v>
          </cell>
          <cell r="L952" t="str">
            <v>N</v>
          </cell>
        </row>
        <row r="953">
          <cell r="J953" t="str">
            <v>04-148-03-25</v>
          </cell>
          <cell r="K953" t="str">
            <v>A</v>
          </cell>
          <cell r="L953" t="str">
            <v>N</v>
          </cell>
        </row>
        <row r="954">
          <cell r="J954" t="str">
            <v>04-149-01-26</v>
          </cell>
          <cell r="K954" t="str">
            <v>G</v>
          </cell>
          <cell r="L954" t="str">
            <v>N</v>
          </cell>
        </row>
        <row r="955">
          <cell r="J955" t="str">
            <v>04-150-01-02</v>
          </cell>
          <cell r="K955" t="str">
            <v>A</v>
          </cell>
          <cell r="L955" t="str">
            <v>N</v>
          </cell>
        </row>
        <row r="956">
          <cell r="J956" t="str">
            <v>04-150-02-03</v>
          </cell>
          <cell r="K956" t="str">
            <v>A</v>
          </cell>
          <cell r="L956" t="str">
            <v>N</v>
          </cell>
        </row>
        <row r="957">
          <cell r="J957" t="str">
            <v>04-150-03-27</v>
          </cell>
          <cell r="K957" t="str">
            <v>A</v>
          </cell>
          <cell r="L957" t="str">
            <v>N</v>
          </cell>
        </row>
        <row r="958">
          <cell r="J958" t="str">
            <v>04-151-01-02</v>
          </cell>
          <cell r="K958" t="str">
            <v>A</v>
          </cell>
          <cell r="L958" t="str">
            <v>N</v>
          </cell>
        </row>
        <row r="959">
          <cell r="J959" t="str">
            <v>04-151-02-03</v>
          </cell>
          <cell r="K959" t="str">
            <v>A</v>
          </cell>
          <cell r="L959" t="str">
            <v>N</v>
          </cell>
        </row>
        <row r="960">
          <cell r="J960" t="str">
            <v>04-151-03-28</v>
          </cell>
          <cell r="K960" t="str">
            <v>A</v>
          </cell>
          <cell r="L960" t="str">
            <v>N</v>
          </cell>
        </row>
        <row r="961">
          <cell r="J961" t="str">
            <v>04-152-01-02</v>
          </cell>
          <cell r="K961" t="str">
            <v>A</v>
          </cell>
          <cell r="L961" t="str">
            <v>N</v>
          </cell>
        </row>
        <row r="962">
          <cell r="J962" t="str">
            <v>04-152-02-03</v>
          </cell>
          <cell r="K962" t="str">
            <v>A</v>
          </cell>
          <cell r="L962" t="str">
            <v>N</v>
          </cell>
        </row>
        <row r="963">
          <cell r="J963" t="str">
            <v>04-152-03-29</v>
          </cell>
          <cell r="K963" t="str">
            <v>A</v>
          </cell>
          <cell r="L963" t="str">
            <v>N</v>
          </cell>
        </row>
        <row r="964">
          <cell r="J964" t="str">
            <v>04-153-01-02</v>
          </cell>
          <cell r="K964" t="str">
            <v>A</v>
          </cell>
          <cell r="L964" t="str">
            <v>N</v>
          </cell>
        </row>
        <row r="965">
          <cell r="J965" t="str">
            <v>04-153-02-31</v>
          </cell>
          <cell r="K965" t="str">
            <v>A</v>
          </cell>
          <cell r="L965" t="str">
            <v>N</v>
          </cell>
        </row>
        <row r="966">
          <cell r="J966" t="str">
            <v>04-154-01-02</v>
          </cell>
          <cell r="K966" t="str">
            <v>A</v>
          </cell>
          <cell r="L966" t="str">
            <v>N</v>
          </cell>
        </row>
        <row r="967">
          <cell r="J967" t="str">
            <v>04-154-02-32</v>
          </cell>
          <cell r="K967" t="str">
            <v>A</v>
          </cell>
          <cell r="L967" t="str">
            <v>N</v>
          </cell>
        </row>
        <row r="968">
          <cell r="J968" t="str">
            <v>04-155-01-02</v>
          </cell>
          <cell r="K968" t="str">
            <v>A</v>
          </cell>
          <cell r="L968" t="str">
            <v>N</v>
          </cell>
        </row>
        <row r="969">
          <cell r="J969" t="str">
            <v>04-155-02-33</v>
          </cell>
          <cell r="K969" t="str">
            <v>A</v>
          </cell>
          <cell r="L969" t="str">
            <v>N</v>
          </cell>
        </row>
        <row r="970">
          <cell r="J970" t="str">
            <v>04-156-01-02</v>
          </cell>
          <cell r="K970" t="str">
            <v>A</v>
          </cell>
          <cell r="L970" t="str">
            <v>N</v>
          </cell>
        </row>
        <row r="971">
          <cell r="J971" t="str">
            <v>04-156-02-34</v>
          </cell>
          <cell r="K971" t="str">
            <v>A</v>
          </cell>
          <cell r="L971" t="str">
            <v>N</v>
          </cell>
        </row>
        <row r="972">
          <cell r="J972" t="str">
            <v>04-157-01-02</v>
          </cell>
          <cell r="K972" t="str">
            <v>A</v>
          </cell>
          <cell r="L972" t="str">
            <v>N</v>
          </cell>
        </row>
        <row r="973">
          <cell r="J973" t="str">
            <v>04-157-02-03</v>
          </cell>
          <cell r="K973" t="str">
            <v>A</v>
          </cell>
          <cell r="L973" t="str">
            <v>S</v>
          </cell>
        </row>
        <row r="974">
          <cell r="J974" t="str">
            <v>04-157-03-04</v>
          </cell>
          <cell r="K974" t="str">
            <v>A</v>
          </cell>
          <cell r="L974" t="str">
            <v>S</v>
          </cell>
        </row>
        <row r="975">
          <cell r="J975" t="str">
            <v>04-157-04-35</v>
          </cell>
          <cell r="K975" t="str">
            <v>A</v>
          </cell>
          <cell r="L975" t="str">
            <v>N</v>
          </cell>
        </row>
        <row r="976">
          <cell r="J976" t="str">
            <v>04-158-01-02</v>
          </cell>
          <cell r="K976" t="str">
            <v>A</v>
          </cell>
          <cell r="L976" t="str">
            <v>N</v>
          </cell>
        </row>
        <row r="977">
          <cell r="J977" t="str">
            <v>04-158-02-03</v>
          </cell>
          <cell r="K977" t="str">
            <v>A</v>
          </cell>
          <cell r="L977" t="str">
            <v>N</v>
          </cell>
        </row>
        <row r="978">
          <cell r="J978" t="str">
            <v>04-158-03-36</v>
          </cell>
          <cell r="K978" t="str">
            <v>A</v>
          </cell>
          <cell r="L978" t="str">
            <v>N</v>
          </cell>
        </row>
        <row r="979">
          <cell r="J979" t="str">
            <v>04-159-01-02</v>
          </cell>
          <cell r="K979" t="str">
            <v>A</v>
          </cell>
          <cell r="L979" t="str">
            <v>N</v>
          </cell>
        </row>
        <row r="980">
          <cell r="J980" t="str">
            <v>04-159-02-03</v>
          </cell>
          <cell r="K980" t="str">
            <v>A</v>
          </cell>
          <cell r="L980" t="str">
            <v>N</v>
          </cell>
        </row>
        <row r="981">
          <cell r="J981" t="str">
            <v>04-159-03-37</v>
          </cell>
          <cell r="K981" t="str">
            <v>A</v>
          </cell>
          <cell r="L981" t="str">
            <v>N</v>
          </cell>
        </row>
        <row r="982">
          <cell r="J982" t="str">
            <v>04-160-01-02</v>
          </cell>
          <cell r="K982" t="str">
            <v>A</v>
          </cell>
          <cell r="L982" t="str">
            <v>N</v>
          </cell>
        </row>
        <row r="983">
          <cell r="J983" t="str">
            <v>04-160-02-03</v>
          </cell>
          <cell r="K983" t="str">
            <v>A</v>
          </cell>
          <cell r="L983" t="str">
            <v>N</v>
          </cell>
        </row>
        <row r="984">
          <cell r="J984" t="str">
            <v>04-160-03-38</v>
          </cell>
          <cell r="K984" t="str">
            <v>A</v>
          </cell>
          <cell r="L984" t="str">
            <v>N</v>
          </cell>
        </row>
        <row r="985">
          <cell r="J985" t="str">
            <v>04-161-01-02</v>
          </cell>
          <cell r="K985" t="str">
            <v>G</v>
          </cell>
          <cell r="L985" t="str">
            <v>N</v>
          </cell>
        </row>
        <row r="986">
          <cell r="J986" t="str">
            <v>04-161-02-39</v>
          </cell>
          <cell r="K986" t="str">
            <v>G</v>
          </cell>
          <cell r="L986" t="str">
            <v>N</v>
          </cell>
        </row>
        <row r="987">
          <cell r="J987" t="str">
            <v>04-162-01-02</v>
          </cell>
          <cell r="K987" t="str">
            <v>A</v>
          </cell>
          <cell r="L987" t="str">
            <v>N</v>
          </cell>
        </row>
        <row r="988">
          <cell r="J988" t="str">
            <v>04-162-02-03</v>
          </cell>
          <cell r="K988" t="str">
            <v>A</v>
          </cell>
          <cell r="L988" t="str">
            <v>N</v>
          </cell>
        </row>
        <row r="989">
          <cell r="J989" t="str">
            <v>04-162-03-40</v>
          </cell>
          <cell r="K989" t="str">
            <v>A</v>
          </cell>
          <cell r="L989" t="str">
            <v>N</v>
          </cell>
        </row>
        <row r="990">
          <cell r="J990" t="str">
            <v>04-163-01-02</v>
          </cell>
          <cell r="K990" t="str">
            <v>A</v>
          </cell>
          <cell r="L990" t="str">
            <v>N</v>
          </cell>
        </row>
        <row r="991">
          <cell r="J991" t="str">
            <v>04-163-02-03</v>
          </cell>
          <cell r="K991" t="str">
            <v>A</v>
          </cell>
          <cell r="L991" t="str">
            <v>N</v>
          </cell>
        </row>
        <row r="992">
          <cell r="J992" t="str">
            <v>04-163-03-41</v>
          </cell>
          <cell r="K992" t="str">
            <v>A</v>
          </cell>
          <cell r="L992" t="str">
            <v>N</v>
          </cell>
        </row>
        <row r="993">
          <cell r="J993" t="str">
            <v>04-164-01-02</v>
          </cell>
          <cell r="K993" t="str">
            <v>A</v>
          </cell>
          <cell r="L993" t="str">
            <v>N</v>
          </cell>
        </row>
        <row r="994">
          <cell r="J994" t="str">
            <v>04-164-02-03</v>
          </cell>
          <cell r="K994" t="str">
            <v>A</v>
          </cell>
          <cell r="L994" t="str">
            <v>N</v>
          </cell>
        </row>
        <row r="995">
          <cell r="J995" t="str">
            <v>04-164-03-42</v>
          </cell>
          <cell r="K995" t="str">
            <v>A</v>
          </cell>
          <cell r="L995" t="str">
            <v>N</v>
          </cell>
        </row>
        <row r="996">
          <cell r="J996" t="str">
            <v>04-165-01-02</v>
          </cell>
          <cell r="K996" t="str">
            <v>A</v>
          </cell>
          <cell r="L996" t="str">
            <v>N</v>
          </cell>
        </row>
        <row r="997">
          <cell r="J997" t="str">
            <v>04-165-02-44</v>
          </cell>
          <cell r="K997" t="str">
            <v>A</v>
          </cell>
          <cell r="L997" t="str">
            <v>N</v>
          </cell>
        </row>
        <row r="998">
          <cell r="J998" t="str">
            <v>04-166-01-02</v>
          </cell>
          <cell r="K998" t="str">
            <v>A</v>
          </cell>
          <cell r="L998" t="str">
            <v>N</v>
          </cell>
        </row>
        <row r="999">
          <cell r="J999" t="str">
            <v>04-166-02-45</v>
          </cell>
          <cell r="K999" t="str">
            <v>A</v>
          </cell>
          <cell r="L999" t="str">
            <v>N</v>
          </cell>
        </row>
        <row r="1000">
          <cell r="J1000" t="str">
            <v>04-167-01-02</v>
          </cell>
          <cell r="K1000" t="str">
            <v>A</v>
          </cell>
          <cell r="L1000" t="str">
            <v>N</v>
          </cell>
        </row>
        <row r="1001">
          <cell r="J1001" t="str">
            <v>04-167-02-46</v>
          </cell>
          <cell r="K1001" t="str">
            <v>A</v>
          </cell>
          <cell r="L1001" t="str">
            <v>N</v>
          </cell>
        </row>
        <row r="1002">
          <cell r="J1002" t="str">
            <v>04-168-01-02</v>
          </cell>
          <cell r="K1002" t="str">
            <v>A</v>
          </cell>
          <cell r="L1002" t="str">
            <v>N</v>
          </cell>
        </row>
        <row r="1003">
          <cell r="J1003" t="str">
            <v>04-168-02-47</v>
          </cell>
          <cell r="K1003" t="str">
            <v>A</v>
          </cell>
          <cell r="L1003" t="str">
            <v>N</v>
          </cell>
        </row>
        <row r="1004">
          <cell r="J1004" t="str">
            <v>04-169-01-02</v>
          </cell>
          <cell r="K1004" t="str">
            <v>A</v>
          </cell>
          <cell r="L1004" t="str">
            <v>N</v>
          </cell>
        </row>
        <row r="1005">
          <cell r="J1005" t="str">
            <v>04-169-02-03</v>
          </cell>
          <cell r="K1005" t="str">
            <v>A</v>
          </cell>
          <cell r="L1005" t="str">
            <v>N</v>
          </cell>
        </row>
        <row r="1006">
          <cell r="J1006" t="str">
            <v>04-169-03-04</v>
          </cell>
          <cell r="K1006" t="str">
            <v>A</v>
          </cell>
          <cell r="L1006" t="str">
            <v>N</v>
          </cell>
        </row>
        <row r="1007">
          <cell r="J1007" t="str">
            <v>04-169-04-48</v>
          </cell>
          <cell r="K1007" t="str">
            <v>A</v>
          </cell>
          <cell r="L1007" t="str">
            <v>N</v>
          </cell>
        </row>
        <row r="1008">
          <cell r="J1008" t="str">
            <v>04-170-01-02</v>
          </cell>
          <cell r="K1008" t="str">
            <v>A</v>
          </cell>
          <cell r="L1008" t="str">
            <v>N</v>
          </cell>
        </row>
        <row r="1009">
          <cell r="J1009" t="str">
            <v>04-170-02-03</v>
          </cell>
          <cell r="K1009" t="str">
            <v>A</v>
          </cell>
          <cell r="L1009" t="str">
            <v>N</v>
          </cell>
        </row>
        <row r="1010">
          <cell r="J1010" t="str">
            <v>04-170-03-49</v>
          </cell>
          <cell r="K1010" t="str">
            <v>A</v>
          </cell>
          <cell r="L1010" t="str">
            <v>N</v>
          </cell>
        </row>
        <row r="1011">
          <cell r="J1011" t="str">
            <v>04-171-01-02</v>
          </cell>
          <cell r="K1011" t="str">
            <v>A</v>
          </cell>
          <cell r="L1011" t="str">
            <v>N</v>
          </cell>
        </row>
        <row r="1012">
          <cell r="J1012" t="str">
            <v>04-171-02-03</v>
          </cell>
          <cell r="K1012" t="str">
            <v>A</v>
          </cell>
          <cell r="L1012" t="str">
            <v>N</v>
          </cell>
        </row>
        <row r="1013">
          <cell r="J1013" t="str">
            <v>04-171-03-50</v>
          </cell>
          <cell r="K1013" t="str">
            <v>A</v>
          </cell>
          <cell r="L1013" t="str">
            <v>N</v>
          </cell>
        </row>
        <row r="1014">
          <cell r="J1014" t="str">
            <v>04-172-01-02</v>
          </cell>
          <cell r="K1014" t="str">
            <v>A</v>
          </cell>
          <cell r="L1014" t="str">
            <v>N</v>
          </cell>
        </row>
        <row r="1015">
          <cell r="J1015" t="str">
            <v>04-172-02-03</v>
          </cell>
          <cell r="K1015" t="str">
            <v>A</v>
          </cell>
          <cell r="L1015" t="str">
            <v>N</v>
          </cell>
        </row>
        <row r="1016">
          <cell r="J1016" t="str">
            <v>04-172-03-51</v>
          </cell>
          <cell r="K1016" t="str">
            <v>A</v>
          </cell>
          <cell r="L1016" t="str">
            <v>N</v>
          </cell>
        </row>
        <row r="1017">
          <cell r="J1017" t="str">
            <v>05-001-01-02</v>
          </cell>
          <cell r="K1017" t="str">
            <v>G</v>
          </cell>
          <cell r="L1017" t="str">
            <v>N</v>
          </cell>
        </row>
        <row r="1018">
          <cell r="J1018" t="str">
            <v>05-001-02-03</v>
          </cell>
          <cell r="K1018" t="str">
            <v>G</v>
          </cell>
          <cell r="L1018" t="str">
            <v>N</v>
          </cell>
        </row>
        <row r="1019">
          <cell r="J1019" t="str">
            <v>05-001-03-04</v>
          </cell>
          <cell r="K1019" t="str">
            <v>G</v>
          </cell>
          <cell r="L1019" t="str">
            <v>S</v>
          </cell>
        </row>
        <row r="1020">
          <cell r="J1020" t="str">
            <v>05-001-04-05</v>
          </cell>
          <cell r="K1020" t="str">
            <v>G</v>
          </cell>
          <cell r="L1020" t="str">
            <v>S</v>
          </cell>
        </row>
        <row r="1021">
          <cell r="J1021" t="str">
            <v>05-001-05-06</v>
          </cell>
          <cell r="K1021" t="str">
            <v>A</v>
          </cell>
          <cell r="L1021" t="str">
            <v>N</v>
          </cell>
        </row>
        <row r="1022">
          <cell r="J1022" t="str">
            <v>05-001-06-07</v>
          </cell>
          <cell r="K1022" t="str">
            <v>G</v>
          </cell>
          <cell r="L1022" t="str">
            <v>N</v>
          </cell>
        </row>
        <row r="1023">
          <cell r="J1023" t="str">
            <v>05-001-07-08</v>
          </cell>
          <cell r="K1023" t="str">
            <v>G</v>
          </cell>
          <cell r="L1023" t="str">
            <v>N</v>
          </cell>
        </row>
        <row r="1024">
          <cell r="J1024" t="str">
            <v>05-001-08-09</v>
          </cell>
          <cell r="K1024" t="str">
            <v>G</v>
          </cell>
          <cell r="L1024" t="str">
            <v>N</v>
          </cell>
        </row>
        <row r="1025">
          <cell r="J1025" t="str">
            <v>05-001-09-10</v>
          </cell>
          <cell r="K1025" t="str">
            <v>G</v>
          </cell>
          <cell r="L1025" t="str">
            <v>N</v>
          </cell>
        </row>
        <row r="1026">
          <cell r="J1026" t="str">
            <v>05-001-10-11</v>
          </cell>
          <cell r="K1026" t="str">
            <v>G</v>
          </cell>
          <cell r="L1026" t="str">
            <v>N</v>
          </cell>
        </row>
        <row r="1027">
          <cell r="J1027" t="str">
            <v>05-001-11-12</v>
          </cell>
          <cell r="K1027" t="str">
            <v>G</v>
          </cell>
          <cell r="L1027" t="str">
            <v>N</v>
          </cell>
        </row>
        <row r="1028">
          <cell r="J1028" t="str">
            <v>05-001-12-13</v>
          </cell>
          <cell r="K1028" t="str">
            <v>G</v>
          </cell>
          <cell r="L1028" t="str">
            <v>N</v>
          </cell>
        </row>
        <row r="1029">
          <cell r="J1029" t="str">
            <v>05-001-13-14</v>
          </cell>
          <cell r="K1029" t="str">
            <v>G</v>
          </cell>
          <cell r="L1029" t="str">
            <v>N</v>
          </cell>
        </row>
        <row r="1030">
          <cell r="J1030" t="str">
            <v>05-001-14-15</v>
          </cell>
          <cell r="K1030" t="str">
            <v>G</v>
          </cell>
          <cell r="L1030" t="str">
            <v>N</v>
          </cell>
        </row>
        <row r="1031">
          <cell r="J1031" t="str">
            <v>05-001-15-16</v>
          </cell>
          <cell r="K1031" t="str">
            <v>G</v>
          </cell>
          <cell r="L1031" t="str">
            <v>N</v>
          </cell>
        </row>
        <row r="1032">
          <cell r="J1032" t="str">
            <v>05-001-16-17</v>
          </cell>
          <cell r="K1032" t="str">
            <v>G</v>
          </cell>
          <cell r="L1032" t="str">
            <v>N</v>
          </cell>
        </row>
        <row r="1033">
          <cell r="J1033" t="str">
            <v>05-001-17-18</v>
          </cell>
          <cell r="K1033" t="str">
            <v>G</v>
          </cell>
          <cell r="L1033" t="str">
            <v>N</v>
          </cell>
        </row>
        <row r="1034">
          <cell r="J1034" t="str">
            <v>05-001-18-19</v>
          </cell>
          <cell r="K1034" t="str">
            <v>G</v>
          </cell>
          <cell r="L1034" t="str">
            <v>N</v>
          </cell>
        </row>
        <row r="1035">
          <cell r="J1035" t="str">
            <v>05-001-19-20</v>
          </cell>
          <cell r="K1035" t="str">
            <v>G</v>
          </cell>
          <cell r="L1035" t="str">
            <v>N</v>
          </cell>
        </row>
        <row r="1036">
          <cell r="J1036" t="str">
            <v>05-001-20-21</v>
          </cell>
          <cell r="K1036" t="str">
            <v>G</v>
          </cell>
          <cell r="L1036" t="str">
            <v>N</v>
          </cell>
        </row>
        <row r="1037">
          <cell r="J1037" t="str">
            <v>05-001-21-22</v>
          </cell>
          <cell r="K1037" t="str">
            <v>G</v>
          </cell>
          <cell r="L1037" t="str">
            <v>N</v>
          </cell>
        </row>
        <row r="1038">
          <cell r="J1038" t="str">
            <v>05-001-22-23</v>
          </cell>
          <cell r="K1038" t="str">
            <v>G</v>
          </cell>
          <cell r="L1038" t="str">
            <v>N</v>
          </cell>
        </row>
        <row r="1039">
          <cell r="J1039" t="str">
            <v>05-001-23-24</v>
          </cell>
          <cell r="K1039" t="str">
            <v>G</v>
          </cell>
          <cell r="L1039" t="str">
            <v>N</v>
          </cell>
        </row>
        <row r="1040">
          <cell r="J1040" t="str">
            <v>05-001-24-25</v>
          </cell>
          <cell r="K1040" t="str">
            <v>G</v>
          </cell>
          <cell r="L1040" t="str">
            <v>N</v>
          </cell>
        </row>
        <row r="1041">
          <cell r="J1041" t="str">
            <v>05-001-25-26</v>
          </cell>
          <cell r="K1041" t="str">
            <v>G</v>
          </cell>
          <cell r="L1041" t="str">
            <v>N</v>
          </cell>
        </row>
        <row r="1042">
          <cell r="J1042" t="str">
            <v>05-001-26-27</v>
          </cell>
          <cell r="K1042" t="str">
            <v>G</v>
          </cell>
          <cell r="L1042" t="str">
            <v>N</v>
          </cell>
        </row>
        <row r="1043">
          <cell r="J1043" t="str">
            <v>05-001-27-28</v>
          </cell>
          <cell r="K1043" t="str">
            <v>G</v>
          </cell>
          <cell r="L1043" t="str">
            <v>N</v>
          </cell>
        </row>
        <row r="1044">
          <cell r="J1044" t="str">
            <v>05-001-28-29</v>
          </cell>
          <cell r="K1044" t="str">
            <v>G</v>
          </cell>
          <cell r="L1044" t="str">
            <v>N</v>
          </cell>
        </row>
        <row r="1045">
          <cell r="J1045" t="str">
            <v>05-001-29-30</v>
          </cell>
          <cell r="K1045" t="str">
            <v>G</v>
          </cell>
          <cell r="L1045" t="str">
            <v>N</v>
          </cell>
        </row>
        <row r="1046">
          <cell r="J1046" t="str">
            <v>05-001-30-31</v>
          </cell>
          <cell r="K1046" t="str">
            <v>G</v>
          </cell>
          <cell r="L1046" t="str">
            <v>N</v>
          </cell>
        </row>
        <row r="1047">
          <cell r="J1047" t="str">
            <v>05-001-31-32</v>
          </cell>
          <cell r="K1047" t="str">
            <v>G</v>
          </cell>
          <cell r="L1047" t="str">
            <v>N</v>
          </cell>
        </row>
        <row r="1048">
          <cell r="J1048" t="str">
            <v>05-001-32-33</v>
          </cell>
          <cell r="K1048" t="str">
            <v>G</v>
          </cell>
          <cell r="L1048" t="str">
            <v>N</v>
          </cell>
        </row>
        <row r="1049">
          <cell r="J1049" t="str">
            <v>05-001-33-34</v>
          </cell>
          <cell r="K1049" t="str">
            <v>G</v>
          </cell>
          <cell r="L1049" t="str">
            <v>N</v>
          </cell>
        </row>
        <row r="1050">
          <cell r="J1050" t="str">
            <v>05-001-34-35</v>
          </cell>
          <cell r="K1050" t="str">
            <v>G</v>
          </cell>
          <cell r="L1050" t="str">
            <v>N</v>
          </cell>
        </row>
        <row r="1051">
          <cell r="J1051" t="str">
            <v>05-001-35-36</v>
          </cell>
          <cell r="K1051" t="str">
            <v>G</v>
          </cell>
          <cell r="L1051" t="str">
            <v>N</v>
          </cell>
        </row>
        <row r="1052">
          <cell r="J1052" t="str">
            <v>05-002-01-02</v>
          </cell>
          <cell r="K1052" t="str">
            <v>G</v>
          </cell>
          <cell r="L1052" t="str">
            <v>N</v>
          </cell>
        </row>
        <row r="1053">
          <cell r="J1053" t="str">
            <v>05-002-02-03</v>
          </cell>
          <cell r="K1053" t="str">
            <v>G</v>
          </cell>
          <cell r="L1053" t="str">
            <v>N</v>
          </cell>
        </row>
        <row r="1054">
          <cell r="J1054" t="str">
            <v>05-002-03-04</v>
          </cell>
          <cell r="K1054" t="str">
            <v>G</v>
          </cell>
          <cell r="L1054" t="str">
            <v>N</v>
          </cell>
        </row>
        <row r="1055">
          <cell r="J1055" t="str">
            <v>05-002-04-05</v>
          </cell>
          <cell r="K1055" t="str">
            <v>G</v>
          </cell>
          <cell r="L1055" t="str">
            <v>N</v>
          </cell>
        </row>
        <row r="1056">
          <cell r="J1056" t="str">
            <v>05-002-05-06</v>
          </cell>
          <cell r="K1056" t="str">
            <v>G</v>
          </cell>
          <cell r="L1056" t="str">
            <v>N</v>
          </cell>
        </row>
        <row r="1057">
          <cell r="J1057" t="str">
            <v>05-002-06-07</v>
          </cell>
          <cell r="K1057" t="str">
            <v>G</v>
          </cell>
          <cell r="L1057" t="str">
            <v>N</v>
          </cell>
        </row>
        <row r="1058">
          <cell r="J1058" t="str">
            <v>05-002-07-05</v>
          </cell>
          <cell r="K1058" t="str">
            <v>A</v>
          </cell>
          <cell r="L1058" t="str">
            <v>N</v>
          </cell>
        </row>
        <row r="1059">
          <cell r="J1059" t="str">
            <v>05-003-01-02</v>
          </cell>
          <cell r="K1059" t="str">
            <v>A</v>
          </cell>
          <cell r="L1059" t="str">
            <v>N</v>
          </cell>
        </row>
        <row r="1060">
          <cell r="J1060" t="str">
            <v>05-003-02-03</v>
          </cell>
          <cell r="K1060" t="str">
            <v>A</v>
          </cell>
          <cell r="L1060" t="str">
            <v>N</v>
          </cell>
        </row>
        <row r="1061">
          <cell r="J1061" t="str">
            <v>05-003-03-04</v>
          </cell>
          <cell r="K1061" t="str">
            <v>A</v>
          </cell>
          <cell r="L1061" t="str">
            <v>N</v>
          </cell>
        </row>
        <row r="1062">
          <cell r="J1062" t="str">
            <v>05-003-04-02</v>
          </cell>
          <cell r="K1062" t="str">
            <v>A</v>
          </cell>
          <cell r="L1062" t="str">
            <v>N</v>
          </cell>
        </row>
        <row r="1063">
          <cell r="J1063" t="str">
            <v>05-004-01-02</v>
          </cell>
          <cell r="K1063" t="str">
            <v>A</v>
          </cell>
          <cell r="L1063" t="str">
            <v>N</v>
          </cell>
        </row>
        <row r="1064">
          <cell r="J1064" t="str">
            <v>05-004-02-03</v>
          </cell>
          <cell r="K1064" t="str">
            <v>A</v>
          </cell>
          <cell r="L1064" t="str">
            <v>N</v>
          </cell>
        </row>
        <row r="1065">
          <cell r="J1065" t="str">
            <v>05-004-03-04</v>
          </cell>
          <cell r="K1065" t="str">
            <v>A</v>
          </cell>
          <cell r="L1065" t="str">
            <v>N</v>
          </cell>
        </row>
        <row r="1066">
          <cell r="J1066" t="str">
            <v>05-004-04-04</v>
          </cell>
          <cell r="K1066" t="str">
            <v>A</v>
          </cell>
          <cell r="L1066" t="str">
            <v>N</v>
          </cell>
        </row>
        <row r="1067">
          <cell r="J1067" t="str">
            <v>05-005-01-02</v>
          </cell>
          <cell r="K1067" t="str">
            <v>A</v>
          </cell>
          <cell r="L1067" t="str">
            <v>N</v>
          </cell>
        </row>
        <row r="1068">
          <cell r="J1068" t="str">
            <v>05-005-02-03</v>
          </cell>
          <cell r="K1068" t="str">
            <v>A</v>
          </cell>
          <cell r="L1068" t="str">
            <v>N</v>
          </cell>
        </row>
        <row r="1069">
          <cell r="J1069" t="str">
            <v>05-005-03-04</v>
          </cell>
          <cell r="K1069" t="str">
            <v>A</v>
          </cell>
          <cell r="L1069" t="str">
            <v>N</v>
          </cell>
        </row>
        <row r="1070">
          <cell r="J1070" t="str">
            <v>05-005-04-05</v>
          </cell>
          <cell r="K1070" t="str">
            <v>A</v>
          </cell>
          <cell r="L1070" t="str">
            <v>N</v>
          </cell>
        </row>
        <row r="1071">
          <cell r="J1071" t="str">
            <v>05-006-01-02</v>
          </cell>
          <cell r="K1071" t="str">
            <v>A</v>
          </cell>
          <cell r="L1071" t="str">
            <v>N</v>
          </cell>
        </row>
        <row r="1072">
          <cell r="J1072" t="str">
            <v>05-006-02-03</v>
          </cell>
          <cell r="K1072" t="str">
            <v>A</v>
          </cell>
          <cell r="L1072" t="str">
            <v>N</v>
          </cell>
        </row>
        <row r="1073">
          <cell r="J1073" t="str">
            <v>05-006-03-04</v>
          </cell>
          <cell r="K1073" t="str">
            <v>A</v>
          </cell>
          <cell r="L1073" t="str">
            <v>N</v>
          </cell>
        </row>
        <row r="1074">
          <cell r="J1074" t="str">
            <v>05-006-04-06</v>
          </cell>
          <cell r="K1074" t="str">
            <v>A</v>
          </cell>
          <cell r="L1074" t="str">
            <v>N</v>
          </cell>
        </row>
        <row r="1075">
          <cell r="J1075" t="str">
            <v>05-007-01-02</v>
          </cell>
          <cell r="K1075" t="str">
            <v>A</v>
          </cell>
          <cell r="L1075" t="str">
            <v>N</v>
          </cell>
        </row>
        <row r="1076">
          <cell r="J1076" t="str">
            <v>05-007-02-03</v>
          </cell>
          <cell r="K1076" t="str">
            <v>A</v>
          </cell>
          <cell r="L1076" t="str">
            <v>N</v>
          </cell>
        </row>
        <row r="1077">
          <cell r="J1077" t="str">
            <v>05-007-03-04</v>
          </cell>
          <cell r="K1077" t="str">
            <v>A</v>
          </cell>
          <cell r="L1077" t="str">
            <v>N</v>
          </cell>
        </row>
        <row r="1078">
          <cell r="J1078" t="str">
            <v>05-007-04-07</v>
          </cell>
          <cell r="K1078" t="str">
            <v>A</v>
          </cell>
          <cell r="L1078" t="str">
            <v>N</v>
          </cell>
        </row>
        <row r="1079">
          <cell r="J1079" t="str">
            <v>05-008-01-02</v>
          </cell>
          <cell r="K1079" t="str">
            <v>A</v>
          </cell>
          <cell r="L1079" t="str">
            <v>N</v>
          </cell>
        </row>
        <row r="1080">
          <cell r="J1080" t="str">
            <v>05-008-02-03</v>
          </cell>
          <cell r="K1080" t="str">
            <v>A</v>
          </cell>
          <cell r="L1080" t="str">
            <v>N</v>
          </cell>
        </row>
        <row r="1081">
          <cell r="J1081" t="str">
            <v>05-008-03-04</v>
          </cell>
          <cell r="K1081" t="str">
            <v>A</v>
          </cell>
          <cell r="L1081" t="str">
            <v>N</v>
          </cell>
        </row>
        <row r="1082">
          <cell r="J1082" t="str">
            <v>05-008-04-05</v>
          </cell>
          <cell r="K1082" t="str">
            <v>A</v>
          </cell>
          <cell r="L1082" t="str">
            <v>N</v>
          </cell>
        </row>
        <row r="1083">
          <cell r="J1083" t="str">
            <v>05-008-05-06</v>
          </cell>
          <cell r="K1083" t="str">
            <v>G</v>
          </cell>
          <cell r="L1083" t="str">
            <v>N</v>
          </cell>
        </row>
        <row r="1084">
          <cell r="J1084" t="str">
            <v>05-008-06-07</v>
          </cell>
          <cell r="K1084" t="str">
            <v>G</v>
          </cell>
          <cell r="L1084" t="str">
            <v>N</v>
          </cell>
        </row>
        <row r="1085">
          <cell r="J1085" t="str">
            <v>05-008-07-08</v>
          </cell>
          <cell r="K1085" t="str">
            <v>G</v>
          </cell>
          <cell r="L1085" t="str">
            <v>N</v>
          </cell>
        </row>
        <row r="1086">
          <cell r="J1086" t="str">
            <v>05-008-08-09</v>
          </cell>
          <cell r="K1086" t="str">
            <v>G</v>
          </cell>
          <cell r="L1086" t="str">
            <v>N</v>
          </cell>
        </row>
        <row r="1087">
          <cell r="J1087" t="str">
            <v>05-008-09-10</v>
          </cell>
          <cell r="K1087" t="str">
            <v>G</v>
          </cell>
          <cell r="L1087" t="str">
            <v>N</v>
          </cell>
        </row>
        <row r="1088">
          <cell r="J1088" t="str">
            <v>05-008-10-11</v>
          </cell>
          <cell r="K1088" t="str">
            <v>G</v>
          </cell>
          <cell r="L1088" t="str">
            <v>N</v>
          </cell>
        </row>
        <row r="1089">
          <cell r="J1089" t="str">
            <v>05-008-11-12</v>
          </cell>
          <cell r="K1089" t="str">
            <v>G</v>
          </cell>
          <cell r="L1089" t="str">
            <v>N</v>
          </cell>
        </row>
        <row r="1090">
          <cell r="J1090" t="str">
            <v>05-008-12-11</v>
          </cell>
          <cell r="K1090" t="str">
            <v>A</v>
          </cell>
          <cell r="L1090" t="str">
            <v>N</v>
          </cell>
        </row>
        <row r="1091">
          <cell r="J1091" t="str">
            <v>05-009-01-02</v>
          </cell>
          <cell r="K1091" t="str">
            <v>A</v>
          </cell>
          <cell r="L1091" t="str">
            <v>N</v>
          </cell>
        </row>
        <row r="1092">
          <cell r="J1092" t="str">
            <v>05-009-02-03</v>
          </cell>
          <cell r="K1092" t="str">
            <v>A</v>
          </cell>
          <cell r="L1092" t="str">
            <v>N</v>
          </cell>
        </row>
        <row r="1093">
          <cell r="J1093" t="str">
            <v>05-009-03-04</v>
          </cell>
          <cell r="K1093" t="str">
            <v>A</v>
          </cell>
          <cell r="L1093" t="str">
            <v>N</v>
          </cell>
        </row>
        <row r="1094">
          <cell r="J1094" t="str">
            <v>05-009-04-06</v>
          </cell>
          <cell r="K1094" t="str">
            <v>A</v>
          </cell>
          <cell r="L1094" t="str">
            <v>N</v>
          </cell>
        </row>
        <row r="1095">
          <cell r="J1095" t="str">
            <v>05-010-01-02</v>
          </cell>
          <cell r="K1095" t="str">
            <v>A</v>
          </cell>
          <cell r="L1095" t="str">
            <v>N</v>
          </cell>
        </row>
        <row r="1096">
          <cell r="J1096" t="str">
            <v>05-010-02-03</v>
          </cell>
          <cell r="K1096" t="str">
            <v>A</v>
          </cell>
          <cell r="L1096" t="str">
            <v>N</v>
          </cell>
        </row>
        <row r="1097">
          <cell r="J1097" t="str">
            <v>05-010-03-04</v>
          </cell>
          <cell r="K1097" t="str">
            <v>A</v>
          </cell>
          <cell r="L1097" t="str">
            <v>N</v>
          </cell>
        </row>
        <row r="1098">
          <cell r="J1098" t="str">
            <v>05-010-04-07</v>
          </cell>
          <cell r="K1098" t="str">
            <v>A</v>
          </cell>
          <cell r="L1098" t="str">
            <v>N</v>
          </cell>
        </row>
        <row r="1099">
          <cell r="J1099" t="str">
            <v>05-011-01-02</v>
          </cell>
          <cell r="K1099" t="str">
            <v>A</v>
          </cell>
          <cell r="L1099" t="str">
            <v>N</v>
          </cell>
        </row>
        <row r="1100">
          <cell r="J1100" t="str">
            <v>05-011-02-03</v>
          </cell>
          <cell r="K1100" t="str">
            <v>A</v>
          </cell>
          <cell r="L1100" t="str">
            <v>N</v>
          </cell>
        </row>
        <row r="1101">
          <cell r="J1101" t="str">
            <v>05-011-03-04</v>
          </cell>
          <cell r="K1101" t="str">
            <v>A</v>
          </cell>
          <cell r="L1101" t="str">
            <v>N</v>
          </cell>
        </row>
        <row r="1102">
          <cell r="J1102" t="str">
            <v>05-011-04-08</v>
          </cell>
          <cell r="K1102" t="str">
            <v>A</v>
          </cell>
          <cell r="L1102" t="str">
            <v>N</v>
          </cell>
        </row>
        <row r="1103">
          <cell r="J1103" t="str">
            <v>05-012-01-02</v>
          </cell>
          <cell r="K1103" t="str">
            <v>A</v>
          </cell>
          <cell r="L1103" t="str">
            <v>N</v>
          </cell>
        </row>
        <row r="1104">
          <cell r="J1104" t="str">
            <v>05-012-02-03</v>
          </cell>
          <cell r="K1104" t="str">
            <v>A</v>
          </cell>
          <cell r="L1104" t="str">
            <v>N</v>
          </cell>
        </row>
        <row r="1105">
          <cell r="J1105" t="str">
            <v>05-012-03-04</v>
          </cell>
          <cell r="K1105" t="str">
            <v>A</v>
          </cell>
          <cell r="L1105" t="str">
            <v>N</v>
          </cell>
        </row>
        <row r="1106">
          <cell r="J1106" t="str">
            <v>05-012-04-09</v>
          </cell>
          <cell r="K1106" t="str">
            <v>A</v>
          </cell>
          <cell r="L1106" t="str">
            <v>N</v>
          </cell>
        </row>
        <row r="1107">
          <cell r="J1107" t="str">
            <v>05-013-01-02</v>
          </cell>
          <cell r="K1107" t="str">
            <v>A</v>
          </cell>
          <cell r="L1107" t="str">
            <v>N</v>
          </cell>
        </row>
        <row r="1108">
          <cell r="J1108" t="str">
            <v>05-013-02-03</v>
          </cell>
          <cell r="K1108" t="str">
            <v>A</v>
          </cell>
          <cell r="L1108" t="str">
            <v>N</v>
          </cell>
        </row>
        <row r="1109">
          <cell r="J1109" t="str">
            <v>05-013-03-04</v>
          </cell>
          <cell r="K1109" t="str">
            <v>A</v>
          </cell>
          <cell r="L1109" t="str">
            <v>N</v>
          </cell>
        </row>
        <row r="1110">
          <cell r="J1110" t="str">
            <v>05-013-04-10</v>
          </cell>
          <cell r="K1110" t="str">
            <v>A</v>
          </cell>
          <cell r="L1110" t="str">
            <v>N</v>
          </cell>
        </row>
        <row r="1111">
          <cell r="J1111" t="str">
            <v>05-014-01-02</v>
          </cell>
          <cell r="K1111" t="str">
            <v>G</v>
          </cell>
          <cell r="L1111" t="str">
            <v>N</v>
          </cell>
        </row>
        <row r="1112">
          <cell r="J1112" t="str">
            <v>05-014-02-03</v>
          </cell>
          <cell r="K1112" t="str">
            <v>A</v>
          </cell>
          <cell r="L1112" t="str">
            <v>N</v>
          </cell>
        </row>
        <row r="1113">
          <cell r="J1113" t="str">
            <v>05-014-03-04</v>
          </cell>
          <cell r="K1113" t="str">
            <v>G</v>
          </cell>
          <cell r="L1113" t="str">
            <v>N</v>
          </cell>
        </row>
        <row r="1114">
          <cell r="J1114" t="str">
            <v>05-014-04-05</v>
          </cell>
          <cell r="K1114" t="str">
            <v>G</v>
          </cell>
          <cell r="L1114" t="str">
            <v>S</v>
          </cell>
        </row>
        <row r="1115">
          <cell r="J1115" t="str">
            <v>05-014-05-06</v>
          </cell>
          <cell r="K1115" t="str">
            <v>G</v>
          </cell>
          <cell r="L1115" t="str">
            <v>S</v>
          </cell>
        </row>
        <row r="1116">
          <cell r="J1116" t="str">
            <v>05-014-06-11</v>
          </cell>
          <cell r="K1116" t="str">
            <v>G</v>
          </cell>
          <cell r="L1116" t="str">
            <v>S</v>
          </cell>
        </row>
        <row r="1117">
          <cell r="J1117" t="str">
            <v>05-015-01-02</v>
          </cell>
          <cell r="K1117" t="str">
            <v>A</v>
          </cell>
          <cell r="L1117" t="str">
            <v>N</v>
          </cell>
        </row>
        <row r="1118">
          <cell r="J1118" t="str">
            <v>05-015-02-03</v>
          </cell>
          <cell r="K1118" t="str">
            <v>A</v>
          </cell>
          <cell r="L1118" t="str">
            <v>N</v>
          </cell>
        </row>
        <row r="1119">
          <cell r="J1119" t="str">
            <v>05-015-03-04</v>
          </cell>
          <cell r="K1119" t="str">
            <v>A</v>
          </cell>
          <cell r="L1119" t="str">
            <v>N</v>
          </cell>
        </row>
        <row r="1120">
          <cell r="J1120" t="str">
            <v>05-015-04-05</v>
          </cell>
          <cell r="K1120" t="str">
            <v>A</v>
          </cell>
          <cell r="L1120" t="str">
            <v>N</v>
          </cell>
        </row>
        <row r="1121">
          <cell r="J1121" t="str">
            <v>05-015-05-06</v>
          </cell>
          <cell r="K1121" t="str">
            <v>G</v>
          </cell>
          <cell r="L1121" t="str">
            <v>N</v>
          </cell>
        </row>
        <row r="1122">
          <cell r="J1122" t="str">
            <v>05-015-06-07</v>
          </cell>
          <cell r="K1122" t="str">
            <v>G</v>
          </cell>
          <cell r="L1122" t="str">
            <v>N</v>
          </cell>
        </row>
        <row r="1123">
          <cell r="J1123" t="str">
            <v>05-015-07-08</v>
          </cell>
          <cell r="K1123" t="str">
            <v>G</v>
          </cell>
          <cell r="L1123" t="str">
            <v>N</v>
          </cell>
        </row>
        <row r="1124">
          <cell r="J1124" t="str">
            <v>05-015-08-14</v>
          </cell>
          <cell r="K1124" t="str">
            <v>G</v>
          </cell>
          <cell r="L1124" t="str">
            <v>N</v>
          </cell>
        </row>
        <row r="1125">
          <cell r="J1125" t="str">
            <v>05-016-01-02</v>
          </cell>
          <cell r="K1125" t="str">
            <v>A</v>
          </cell>
          <cell r="L1125" t="str">
            <v>N</v>
          </cell>
        </row>
        <row r="1126">
          <cell r="J1126" t="str">
            <v>05-016-02-03</v>
          </cell>
          <cell r="K1126" t="str">
            <v>A</v>
          </cell>
          <cell r="L1126" t="str">
            <v>N</v>
          </cell>
        </row>
        <row r="1127">
          <cell r="J1127" t="str">
            <v>05-016-03-04</v>
          </cell>
          <cell r="K1127" t="str">
            <v>A</v>
          </cell>
          <cell r="L1127" t="str">
            <v>N</v>
          </cell>
        </row>
        <row r="1128">
          <cell r="J1128" t="str">
            <v>05-016-04-06</v>
          </cell>
          <cell r="K1128" t="str">
            <v>A</v>
          </cell>
          <cell r="L1128" t="str">
            <v>N</v>
          </cell>
        </row>
        <row r="1129">
          <cell r="J1129" t="str">
            <v>05-017-01-02</v>
          </cell>
          <cell r="K1129" t="str">
            <v>A</v>
          </cell>
          <cell r="L1129" t="str">
            <v>N</v>
          </cell>
        </row>
        <row r="1130">
          <cell r="J1130" t="str">
            <v>05-017-02-03</v>
          </cell>
          <cell r="K1130" t="str">
            <v>A</v>
          </cell>
          <cell r="L1130" t="str">
            <v>N</v>
          </cell>
        </row>
        <row r="1131">
          <cell r="J1131" t="str">
            <v>05-017-03-04</v>
          </cell>
          <cell r="K1131" t="str">
            <v>A</v>
          </cell>
          <cell r="L1131" t="str">
            <v>N</v>
          </cell>
        </row>
        <row r="1132">
          <cell r="J1132" t="str">
            <v>05-017-04-07</v>
          </cell>
          <cell r="K1132" t="str">
            <v>A</v>
          </cell>
          <cell r="L1132" t="str">
            <v>N</v>
          </cell>
        </row>
        <row r="1133">
          <cell r="J1133" t="str">
            <v>05-018-01-02</v>
          </cell>
          <cell r="K1133" t="str">
            <v>A</v>
          </cell>
          <cell r="L1133" t="str">
            <v>N</v>
          </cell>
        </row>
        <row r="1134">
          <cell r="J1134" t="str">
            <v>05-018-02-03</v>
          </cell>
          <cell r="K1134" t="str">
            <v>A</v>
          </cell>
          <cell r="L1134" t="str">
            <v>N</v>
          </cell>
        </row>
        <row r="1135">
          <cell r="J1135" t="str">
            <v>05-018-03-04</v>
          </cell>
          <cell r="K1135" t="str">
            <v>A</v>
          </cell>
          <cell r="L1135" t="str">
            <v>N</v>
          </cell>
        </row>
        <row r="1136">
          <cell r="J1136" t="str">
            <v>05-018-04-08</v>
          </cell>
          <cell r="K1136" t="str">
            <v>A</v>
          </cell>
          <cell r="L1136" t="str">
            <v>N</v>
          </cell>
        </row>
        <row r="1137">
          <cell r="J1137" t="str">
            <v>05-019-01-02</v>
          </cell>
          <cell r="K1137" t="str">
            <v>A</v>
          </cell>
          <cell r="L1137" t="str">
            <v>N</v>
          </cell>
        </row>
        <row r="1138">
          <cell r="J1138" t="str">
            <v>05-019-02-03</v>
          </cell>
          <cell r="K1138" t="str">
            <v>A</v>
          </cell>
          <cell r="L1138" t="str">
            <v>N</v>
          </cell>
        </row>
        <row r="1139">
          <cell r="J1139" t="str">
            <v>05-019-03-04</v>
          </cell>
          <cell r="K1139" t="str">
            <v>A</v>
          </cell>
          <cell r="L1139" t="str">
            <v>N</v>
          </cell>
        </row>
        <row r="1140">
          <cell r="J1140" t="str">
            <v>05-019-04-05</v>
          </cell>
          <cell r="K1140" t="str">
            <v>A</v>
          </cell>
          <cell r="L1140" t="str">
            <v>N</v>
          </cell>
        </row>
        <row r="1141">
          <cell r="J1141" t="str">
            <v>05-019-05-06</v>
          </cell>
          <cell r="K1141" t="str">
            <v>G</v>
          </cell>
          <cell r="L1141" t="str">
            <v>N</v>
          </cell>
        </row>
        <row r="1142">
          <cell r="J1142" t="str">
            <v>05-019-06-07</v>
          </cell>
          <cell r="K1142" t="str">
            <v>G</v>
          </cell>
          <cell r="L1142" t="str">
            <v>N</v>
          </cell>
        </row>
        <row r="1143">
          <cell r="J1143" t="str">
            <v>05-019-07-08</v>
          </cell>
          <cell r="K1143" t="str">
            <v>G</v>
          </cell>
          <cell r="L1143" t="str">
            <v>N</v>
          </cell>
        </row>
        <row r="1144">
          <cell r="J1144" t="str">
            <v>05-019-08-09</v>
          </cell>
          <cell r="K1144" t="str">
            <v>G</v>
          </cell>
          <cell r="L1144" t="str">
            <v>N</v>
          </cell>
        </row>
        <row r="1145">
          <cell r="J1145" t="str">
            <v>05-019-09-10</v>
          </cell>
          <cell r="K1145" t="str">
            <v>G</v>
          </cell>
          <cell r="L1145" t="str">
            <v>N</v>
          </cell>
        </row>
        <row r="1146">
          <cell r="J1146" t="str">
            <v>05-019-10-11</v>
          </cell>
          <cell r="K1146" t="str">
            <v>G</v>
          </cell>
          <cell r="L1146" t="str">
            <v>N</v>
          </cell>
        </row>
        <row r="1147">
          <cell r="J1147" t="str">
            <v>05-019-11-19</v>
          </cell>
          <cell r="K1147" t="str">
            <v>G</v>
          </cell>
          <cell r="L1147" t="str">
            <v>N</v>
          </cell>
        </row>
        <row r="1148">
          <cell r="J1148" t="str">
            <v>05-020-01-02</v>
          </cell>
          <cell r="K1148" t="str">
            <v>A</v>
          </cell>
          <cell r="L1148" t="str">
            <v>N</v>
          </cell>
        </row>
        <row r="1149">
          <cell r="J1149" t="str">
            <v>05-020-02-03</v>
          </cell>
          <cell r="K1149" t="str">
            <v>A</v>
          </cell>
          <cell r="L1149" t="str">
            <v>N</v>
          </cell>
        </row>
        <row r="1150">
          <cell r="J1150" t="str">
            <v>05-020-03-04</v>
          </cell>
          <cell r="K1150" t="str">
            <v>A</v>
          </cell>
          <cell r="L1150" t="str">
            <v>N</v>
          </cell>
        </row>
        <row r="1151">
          <cell r="J1151" t="str">
            <v>05-020-04-06</v>
          </cell>
          <cell r="K1151" t="str">
            <v>A</v>
          </cell>
          <cell r="L1151" t="str">
            <v>N</v>
          </cell>
        </row>
        <row r="1152">
          <cell r="J1152" t="str">
            <v>05-021-01-02</v>
          </cell>
          <cell r="K1152" t="str">
            <v>A</v>
          </cell>
          <cell r="L1152" t="str">
            <v>N</v>
          </cell>
        </row>
        <row r="1153">
          <cell r="J1153" t="str">
            <v>05-021-02-03</v>
          </cell>
          <cell r="K1153" t="str">
            <v>A</v>
          </cell>
          <cell r="L1153" t="str">
            <v>N</v>
          </cell>
        </row>
        <row r="1154">
          <cell r="J1154" t="str">
            <v>05-021-03-04</v>
          </cell>
          <cell r="K1154" t="str">
            <v>A</v>
          </cell>
          <cell r="L1154" t="str">
            <v>N</v>
          </cell>
        </row>
        <row r="1155">
          <cell r="J1155" t="str">
            <v>05-021-04-07</v>
          </cell>
          <cell r="K1155" t="str">
            <v>A</v>
          </cell>
          <cell r="L1155" t="str">
            <v>N</v>
          </cell>
        </row>
        <row r="1156">
          <cell r="J1156" t="str">
            <v>05-022-01-02</v>
          </cell>
          <cell r="K1156" t="str">
            <v>A</v>
          </cell>
          <cell r="L1156" t="str">
            <v>N</v>
          </cell>
        </row>
        <row r="1157">
          <cell r="J1157" t="str">
            <v>05-022-02-03</v>
          </cell>
          <cell r="K1157" t="str">
            <v>A</v>
          </cell>
          <cell r="L1157" t="str">
            <v>N</v>
          </cell>
        </row>
        <row r="1158">
          <cell r="J1158" t="str">
            <v>05-022-03-08</v>
          </cell>
          <cell r="K1158" t="str">
            <v>A</v>
          </cell>
          <cell r="L1158" t="str">
            <v>N</v>
          </cell>
        </row>
        <row r="1159">
          <cell r="J1159" t="str">
            <v>05-023-01-02</v>
          </cell>
          <cell r="K1159" t="str">
            <v>A</v>
          </cell>
          <cell r="L1159" t="str">
            <v>N</v>
          </cell>
        </row>
        <row r="1160">
          <cell r="J1160" t="str">
            <v>05-023-02-03</v>
          </cell>
          <cell r="K1160" t="str">
            <v>A</v>
          </cell>
          <cell r="L1160" t="str">
            <v>N</v>
          </cell>
        </row>
        <row r="1161">
          <cell r="J1161" t="str">
            <v>05-023-03-09</v>
          </cell>
          <cell r="K1161" t="str">
            <v>A</v>
          </cell>
          <cell r="L1161" t="str">
            <v>N</v>
          </cell>
        </row>
        <row r="1162">
          <cell r="J1162" t="str">
            <v>05-024-01-02</v>
          </cell>
          <cell r="K1162" t="str">
            <v>A</v>
          </cell>
          <cell r="L1162" t="str">
            <v>N</v>
          </cell>
        </row>
        <row r="1163">
          <cell r="J1163" t="str">
            <v>05-024-02-03</v>
          </cell>
          <cell r="K1163" t="str">
            <v>A</v>
          </cell>
          <cell r="L1163" t="str">
            <v>N</v>
          </cell>
        </row>
        <row r="1164">
          <cell r="J1164" t="str">
            <v>05-024-03-10</v>
          </cell>
          <cell r="K1164" t="str">
            <v>A</v>
          </cell>
          <cell r="L1164" t="str">
            <v>N</v>
          </cell>
        </row>
        <row r="1165">
          <cell r="J1165" t="str">
            <v>05-025-01-02</v>
          </cell>
          <cell r="K1165" t="str">
            <v>A</v>
          </cell>
          <cell r="L1165" t="str">
            <v>N</v>
          </cell>
        </row>
        <row r="1166">
          <cell r="J1166" t="str">
            <v>05-025-02-03</v>
          </cell>
          <cell r="K1166" t="str">
            <v>A</v>
          </cell>
          <cell r="L1166" t="str">
            <v>N</v>
          </cell>
        </row>
        <row r="1167">
          <cell r="J1167" t="str">
            <v>05-025-03-04</v>
          </cell>
          <cell r="K1167" t="str">
            <v>A</v>
          </cell>
          <cell r="L1167" t="str">
            <v>N</v>
          </cell>
        </row>
        <row r="1168">
          <cell r="J1168" t="str">
            <v>05-025-04-05</v>
          </cell>
          <cell r="K1168" t="str">
            <v>G</v>
          </cell>
          <cell r="L1168" t="str">
            <v>N</v>
          </cell>
        </row>
        <row r="1169">
          <cell r="J1169" t="str">
            <v>05-025-05-06</v>
          </cell>
          <cell r="K1169" t="str">
            <v>G</v>
          </cell>
          <cell r="L1169" t="str">
            <v>N</v>
          </cell>
        </row>
        <row r="1170">
          <cell r="J1170" t="str">
            <v>05-025-06-07</v>
          </cell>
          <cell r="K1170" t="str">
            <v>G</v>
          </cell>
          <cell r="L1170" t="str">
            <v>N</v>
          </cell>
        </row>
        <row r="1171">
          <cell r="J1171" t="str">
            <v>05-025-07-22</v>
          </cell>
          <cell r="K1171" t="str">
            <v>G</v>
          </cell>
          <cell r="L1171" t="str">
            <v>N</v>
          </cell>
        </row>
        <row r="1172">
          <cell r="J1172" t="str">
            <v>05-026-01-02</v>
          </cell>
          <cell r="K1172" t="str">
            <v>A</v>
          </cell>
          <cell r="L1172" t="str">
            <v>N</v>
          </cell>
        </row>
        <row r="1173">
          <cell r="J1173" t="str">
            <v>05-026-02-03</v>
          </cell>
          <cell r="K1173" t="str">
            <v>A</v>
          </cell>
          <cell r="L1173" t="str">
            <v>N</v>
          </cell>
        </row>
        <row r="1174">
          <cell r="J1174" t="str">
            <v>05-026-03-05</v>
          </cell>
          <cell r="K1174" t="str">
            <v>A</v>
          </cell>
          <cell r="L1174" t="str">
            <v>N</v>
          </cell>
        </row>
        <row r="1175">
          <cell r="J1175" t="str">
            <v>05-027-01-02</v>
          </cell>
          <cell r="K1175" t="str">
            <v>A</v>
          </cell>
          <cell r="L1175" t="str">
            <v>N</v>
          </cell>
        </row>
        <row r="1176">
          <cell r="J1176" t="str">
            <v>05-027-02-03</v>
          </cell>
          <cell r="K1176" t="str">
            <v>A</v>
          </cell>
          <cell r="L1176" t="str">
            <v>N</v>
          </cell>
        </row>
        <row r="1177">
          <cell r="J1177" t="str">
            <v>05-027-03-06</v>
          </cell>
          <cell r="K1177" t="str">
            <v>A</v>
          </cell>
          <cell r="L1177" t="str">
            <v>N</v>
          </cell>
        </row>
        <row r="1178">
          <cell r="J1178" t="str">
            <v>05-028-01-02</v>
          </cell>
          <cell r="K1178" t="str">
            <v>A</v>
          </cell>
          <cell r="L1178" t="str">
            <v>N</v>
          </cell>
        </row>
        <row r="1179">
          <cell r="J1179" t="str">
            <v>05-028-02-03</v>
          </cell>
          <cell r="K1179" t="str">
            <v>A</v>
          </cell>
          <cell r="L1179" t="str">
            <v>N</v>
          </cell>
        </row>
        <row r="1180">
          <cell r="J1180" t="str">
            <v>05-028-03-07</v>
          </cell>
          <cell r="K1180" t="str">
            <v>A</v>
          </cell>
          <cell r="L1180" t="str">
            <v>N</v>
          </cell>
        </row>
        <row r="1181">
          <cell r="J1181" t="str">
            <v>05-029-01-02</v>
          </cell>
          <cell r="K1181" t="str">
            <v>A</v>
          </cell>
          <cell r="L1181" t="str">
            <v>N</v>
          </cell>
        </row>
        <row r="1182">
          <cell r="J1182" t="str">
            <v>05-029-02-03</v>
          </cell>
          <cell r="K1182" t="str">
            <v>A</v>
          </cell>
          <cell r="L1182" t="str">
            <v>N</v>
          </cell>
        </row>
        <row r="1183">
          <cell r="J1183" t="str">
            <v>05-029-03-04</v>
          </cell>
          <cell r="K1183" t="str">
            <v>A</v>
          </cell>
          <cell r="L1183" t="str">
            <v>N</v>
          </cell>
        </row>
        <row r="1184">
          <cell r="J1184" t="str">
            <v>05-029-04-05</v>
          </cell>
          <cell r="K1184" t="str">
            <v>G</v>
          </cell>
          <cell r="L1184" t="str">
            <v>N</v>
          </cell>
        </row>
        <row r="1185">
          <cell r="J1185" t="str">
            <v>05-029-05-06</v>
          </cell>
          <cell r="K1185" t="str">
            <v>G</v>
          </cell>
          <cell r="L1185" t="str">
            <v>N</v>
          </cell>
        </row>
        <row r="1186">
          <cell r="J1186" t="str">
            <v>05-029-06-07</v>
          </cell>
          <cell r="K1186" t="str">
            <v>G</v>
          </cell>
          <cell r="L1186" t="str">
            <v>N</v>
          </cell>
        </row>
        <row r="1187">
          <cell r="J1187" t="str">
            <v>05-029-07-08</v>
          </cell>
          <cell r="K1187" t="str">
            <v>G</v>
          </cell>
          <cell r="L1187" t="str">
            <v>N</v>
          </cell>
        </row>
        <row r="1188">
          <cell r="J1188" t="str">
            <v>05-029-08-09</v>
          </cell>
          <cell r="K1188" t="str">
            <v>G</v>
          </cell>
          <cell r="L1188" t="str">
            <v>N</v>
          </cell>
        </row>
        <row r="1189">
          <cell r="J1189" t="str">
            <v>05-029-09-10</v>
          </cell>
          <cell r="K1189" t="str">
            <v>G</v>
          </cell>
          <cell r="L1189" t="str">
            <v>N</v>
          </cell>
        </row>
        <row r="1190">
          <cell r="J1190" t="str">
            <v>05-029-10-11</v>
          </cell>
          <cell r="K1190" t="str">
            <v>G</v>
          </cell>
          <cell r="L1190" t="str">
            <v>N</v>
          </cell>
        </row>
        <row r="1191">
          <cell r="J1191" t="str">
            <v>05-029-11-27</v>
          </cell>
          <cell r="K1191" t="str">
            <v>G</v>
          </cell>
          <cell r="L1191" t="str">
            <v>N</v>
          </cell>
        </row>
        <row r="1192">
          <cell r="J1192" t="str">
            <v>05-030-01-02</v>
          </cell>
          <cell r="K1192" t="str">
            <v>A</v>
          </cell>
          <cell r="L1192" t="str">
            <v>N</v>
          </cell>
        </row>
        <row r="1193">
          <cell r="J1193" t="str">
            <v>05-030-02-03</v>
          </cell>
          <cell r="K1193" t="str">
            <v>A</v>
          </cell>
          <cell r="L1193" t="str">
            <v>N</v>
          </cell>
        </row>
        <row r="1194">
          <cell r="J1194" t="str">
            <v>05-030-03-05</v>
          </cell>
          <cell r="K1194" t="str">
            <v>A</v>
          </cell>
          <cell r="L1194" t="str">
            <v>N</v>
          </cell>
        </row>
        <row r="1195">
          <cell r="J1195" t="str">
            <v>05-031-01-02</v>
          </cell>
          <cell r="K1195" t="str">
            <v>A</v>
          </cell>
          <cell r="L1195" t="str">
            <v>N</v>
          </cell>
        </row>
        <row r="1196">
          <cell r="J1196" t="str">
            <v>05-031-02-03</v>
          </cell>
          <cell r="K1196" t="str">
            <v>A</v>
          </cell>
          <cell r="L1196" t="str">
            <v>N</v>
          </cell>
        </row>
        <row r="1197">
          <cell r="J1197" t="str">
            <v>05-031-03-06</v>
          </cell>
          <cell r="K1197" t="str">
            <v>A</v>
          </cell>
          <cell r="L1197" t="str">
            <v>N</v>
          </cell>
        </row>
        <row r="1198">
          <cell r="J1198" t="str">
            <v>05-032-01-02</v>
          </cell>
          <cell r="K1198" t="str">
            <v>A</v>
          </cell>
          <cell r="L1198" t="str">
            <v>N</v>
          </cell>
        </row>
        <row r="1199">
          <cell r="J1199" t="str">
            <v>05-032-02-03</v>
          </cell>
          <cell r="K1199" t="str">
            <v>A</v>
          </cell>
          <cell r="L1199" t="str">
            <v>N</v>
          </cell>
        </row>
        <row r="1200">
          <cell r="J1200" t="str">
            <v>05-032-03-07</v>
          </cell>
          <cell r="K1200" t="str">
            <v>A</v>
          </cell>
          <cell r="L1200" t="str">
            <v>N</v>
          </cell>
        </row>
        <row r="1201">
          <cell r="J1201" t="str">
            <v>05-033-01-02</v>
          </cell>
          <cell r="K1201" t="str">
            <v>A</v>
          </cell>
          <cell r="L1201" t="str">
            <v>N</v>
          </cell>
        </row>
        <row r="1202">
          <cell r="J1202" t="str">
            <v>05-033-02-03</v>
          </cell>
          <cell r="K1202" t="str">
            <v>A</v>
          </cell>
          <cell r="L1202" t="str">
            <v>N</v>
          </cell>
        </row>
        <row r="1203">
          <cell r="J1203" t="str">
            <v>05-033-03-08</v>
          </cell>
          <cell r="K1203" t="str">
            <v>A</v>
          </cell>
          <cell r="L1203" t="str">
            <v>N</v>
          </cell>
        </row>
        <row r="1204">
          <cell r="J1204" t="str">
            <v>05-034-01-02</v>
          </cell>
          <cell r="K1204" t="str">
            <v>A</v>
          </cell>
          <cell r="L1204" t="str">
            <v>N</v>
          </cell>
        </row>
        <row r="1205">
          <cell r="J1205" t="str">
            <v>05-034-02-03</v>
          </cell>
          <cell r="K1205" t="str">
            <v>A</v>
          </cell>
          <cell r="L1205" t="str">
            <v>N</v>
          </cell>
        </row>
        <row r="1206">
          <cell r="J1206" t="str">
            <v>05-034-03-09</v>
          </cell>
          <cell r="K1206" t="str">
            <v>A</v>
          </cell>
          <cell r="L1206" t="str">
            <v>N</v>
          </cell>
        </row>
        <row r="1207">
          <cell r="J1207" t="str">
            <v>05-035-01-02</v>
          </cell>
          <cell r="K1207" t="str">
            <v>A</v>
          </cell>
          <cell r="L1207" t="str">
            <v>S</v>
          </cell>
        </row>
        <row r="1208">
          <cell r="J1208" t="str">
            <v>05-035-02-11</v>
          </cell>
          <cell r="K1208" t="str">
            <v>A</v>
          </cell>
          <cell r="L1208" t="str">
            <v>N</v>
          </cell>
        </row>
        <row r="1209">
          <cell r="J1209" t="str">
            <v>05-036-01-02</v>
          </cell>
          <cell r="K1209" t="str">
            <v>A</v>
          </cell>
          <cell r="L1209" t="str">
            <v>N</v>
          </cell>
        </row>
        <row r="1210">
          <cell r="J1210" t="str">
            <v>05-036-02-03</v>
          </cell>
          <cell r="K1210" t="str">
            <v>A</v>
          </cell>
          <cell r="L1210" t="str">
            <v>N</v>
          </cell>
        </row>
        <row r="1211">
          <cell r="J1211" t="str">
            <v>05-036-03-04</v>
          </cell>
          <cell r="K1211" t="str">
            <v>A</v>
          </cell>
          <cell r="L1211" t="str">
            <v>N</v>
          </cell>
        </row>
        <row r="1212">
          <cell r="J1212" t="str">
            <v>05-036-04-05</v>
          </cell>
          <cell r="K1212" t="str">
            <v>G</v>
          </cell>
          <cell r="L1212" t="str">
            <v>N</v>
          </cell>
        </row>
        <row r="1213">
          <cell r="J1213" t="str">
            <v>05-036-05-06</v>
          </cell>
          <cell r="K1213" t="str">
            <v>G</v>
          </cell>
          <cell r="L1213" t="str">
            <v>N</v>
          </cell>
        </row>
        <row r="1214">
          <cell r="J1214" t="str">
            <v>05-036-06-07</v>
          </cell>
          <cell r="K1214" t="str">
            <v>G</v>
          </cell>
          <cell r="L1214" t="str">
            <v>N</v>
          </cell>
        </row>
        <row r="1215">
          <cell r="J1215" t="str">
            <v>05-036-07-30</v>
          </cell>
          <cell r="K1215" t="str">
            <v>G</v>
          </cell>
          <cell r="L1215" t="str">
            <v>N</v>
          </cell>
        </row>
        <row r="1216">
          <cell r="J1216" t="str">
            <v>05-037-01-02</v>
          </cell>
          <cell r="K1216" t="str">
            <v>A</v>
          </cell>
          <cell r="L1216" t="str">
            <v>N</v>
          </cell>
        </row>
        <row r="1217">
          <cell r="J1217" t="str">
            <v>05-037-02-03</v>
          </cell>
          <cell r="K1217" t="str">
            <v>A</v>
          </cell>
          <cell r="L1217" t="str">
            <v>N</v>
          </cell>
        </row>
        <row r="1218">
          <cell r="J1218" t="str">
            <v>05-037-03-05</v>
          </cell>
          <cell r="K1218" t="str">
            <v>A</v>
          </cell>
          <cell r="L1218" t="str">
            <v>N</v>
          </cell>
        </row>
        <row r="1219">
          <cell r="J1219" t="str">
            <v>05-038-01-02</v>
          </cell>
          <cell r="K1219" t="str">
            <v>A</v>
          </cell>
          <cell r="L1219" t="str">
            <v>N</v>
          </cell>
        </row>
        <row r="1220">
          <cell r="J1220" t="str">
            <v>05-038-02-03</v>
          </cell>
          <cell r="K1220" t="str">
            <v>A</v>
          </cell>
          <cell r="L1220" t="str">
            <v>N</v>
          </cell>
        </row>
        <row r="1221">
          <cell r="J1221" t="str">
            <v>05-038-03-06</v>
          </cell>
          <cell r="K1221" t="str">
            <v>A</v>
          </cell>
          <cell r="L1221" t="str">
            <v>N</v>
          </cell>
        </row>
        <row r="1222">
          <cell r="J1222" t="str">
            <v>05-039-01-02</v>
          </cell>
          <cell r="K1222" t="str">
            <v>A</v>
          </cell>
          <cell r="L1222" t="str">
            <v>N</v>
          </cell>
        </row>
        <row r="1223">
          <cell r="J1223" t="str">
            <v>05-039-02-03</v>
          </cell>
          <cell r="K1223" t="str">
            <v>A</v>
          </cell>
          <cell r="L1223" t="str">
            <v>N</v>
          </cell>
        </row>
        <row r="1224">
          <cell r="J1224" t="str">
            <v>05-039-03-04</v>
          </cell>
          <cell r="K1224" t="str">
            <v>A</v>
          </cell>
          <cell r="L1224" t="str">
            <v>N</v>
          </cell>
        </row>
        <row r="1225">
          <cell r="J1225" t="str">
            <v>05-039-04-05</v>
          </cell>
          <cell r="K1225" t="str">
            <v>A</v>
          </cell>
          <cell r="L1225" t="str">
            <v>N</v>
          </cell>
        </row>
        <row r="1226">
          <cell r="J1226" t="str">
            <v>05-039-05-07</v>
          </cell>
          <cell r="K1226" t="str">
            <v>A</v>
          </cell>
          <cell r="L1226" t="str">
            <v>N</v>
          </cell>
        </row>
        <row r="1227">
          <cell r="J1227" t="str">
            <v>05-040-01-02</v>
          </cell>
          <cell r="K1227" t="str">
            <v>A</v>
          </cell>
          <cell r="L1227" t="str">
            <v>N</v>
          </cell>
        </row>
        <row r="1228">
          <cell r="J1228" t="str">
            <v>05-040-02-03</v>
          </cell>
          <cell r="K1228" t="str">
            <v>A</v>
          </cell>
          <cell r="L1228" t="str">
            <v>N</v>
          </cell>
        </row>
        <row r="1229">
          <cell r="J1229" t="str">
            <v>05-040-03-04</v>
          </cell>
          <cell r="K1229" t="str">
            <v>A</v>
          </cell>
          <cell r="L1229" t="str">
            <v>N</v>
          </cell>
        </row>
        <row r="1230">
          <cell r="J1230" t="str">
            <v>05-040-04-05</v>
          </cell>
          <cell r="K1230" t="str">
            <v>G</v>
          </cell>
          <cell r="L1230" t="str">
            <v>N</v>
          </cell>
        </row>
        <row r="1231">
          <cell r="J1231" t="str">
            <v>05-040-05-06</v>
          </cell>
          <cell r="K1231" t="str">
            <v>G</v>
          </cell>
          <cell r="L1231" t="str">
            <v>N</v>
          </cell>
        </row>
        <row r="1232">
          <cell r="J1232" t="str">
            <v>05-040-06-07</v>
          </cell>
          <cell r="K1232" t="str">
            <v>G</v>
          </cell>
          <cell r="L1232" t="str">
            <v>N</v>
          </cell>
        </row>
        <row r="1233">
          <cell r="J1233" t="str">
            <v>05-040-07-08</v>
          </cell>
          <cell r="K1233" t="str">
            <v>G</v>
          </cell>
          <cell r="L1233" t="str">
            <v>N</v>
          </cell>
        </row>
        <row r="1234">
          <cell r="J1234" t="str">
            <v>05-040-08-09</v>
          </cell>
          <cell r="K1234" t="str">
            <v>G</v>
          </cell>
          <cell r="L1234" t="str">
            <v>N</v>
          </cell>
        </row>
        <row r="1235">
          <cell r="J1235" t="str">
            <v>05-040-09-10</v>
          </cell>
          <cell r="K1235" t="str">
            <v>G</v>
          </cell>
          <cell r="L1235" t="str">
            <v>N</v>
          </cell>
        </row>
        <row r="1236">
          <cell r="J1236" t="str">
            <v>05-040-10-36</v>
          </cell>
          <cell r="K1236" t="str">
            <v>A</v>
          </cell>
          <cell r="L1236" t="str">
            <v>N</v>
          </cell>
        </row>
        <row r="1237">
          <cell r="J1237" t="str">
            <v>05-041-01-02</v>
          </cell>
          <cell r="K1237" t="str">
            <v>A</v>
          </cell>
          <cell r="L1237" t="str">
            <v>N</v>
          </cell>
        </row>
        <row r="1238">
          <cell r="J1238" t="str">
            <v>05-041-02-03</v>
          </cell>
          <cell r="K1238" t="str">
            <v>A</v>
          </cell>
          <cell r="L1238" t="str">
            <v>N</v>
          </cell>
        </row>
        <row r="1239">
          <cell r="J1239" t="str">
            <v>05-041-03-05</v>
          </cell>
          <cell r="K1239" t="str">
            <v>A</v>
          </cell>
          <cell r="L1239" t="str">
            <v>N</v>
          </cell>
        </row>
        <row r="1240">
          <cell r="J1240" t="str">
            <v>05-042-01-02</v>
          </cell>
          <cell r="K1240" t="str">
            <v>A</v>
          </cell>
          <cell r="L1240" t="str">
            <v>N</v>
          </cell>
        </row>
        <row r="1241">
          <cell r="J1241" t="str">
            <v>05-042-02-03</v>
          </cell>
          <cell r="K1241" t="str">
            <v>A</v>
          </cell>
          <cell r="L1241" t="str">
            <v>N</v>
          </cell>
        </row>
        <row r="1242">
          <cell r="J1242" t="str">
            <v>05-042-03-06</v>
          </cell>
          <cell r="K1242" t="str">
            <v>A</v>
          </cell>
          <cell r="L1242" t="str">
            <v>N</v>
          </cell>
        </row>
        <row r="1243">
          <cell r="J1243" t="str">
            <v>05-043-01-02</v>
          </cell>
          <cell r="K1243" t="str">
            <v>A</v>
          </cell>
          <cell r="L1243" t="str">
            <v>N</v>
          </cell>
        </row>
        <row r="1244">
          <cell r="J1244" t="str">
            <v>05-043-02-03</v>
          </cell>
          <cell r="K1244" t="str">
            <v>A</v>
          </cell>
          <cell r="L1244" t="str">
            <v>N</v>
          </cell>
        </row>
        <row r="1245">
          <cell r="J1245" t="str">
            <v>05-043-03-07</v>
          </cell>
          <cell r="K1245" t="str">
            <v>A</v>
          </cell>
          <cell r="L1245" t="str">
            <v>N</v>
          </cell>
        </row>
        <row r="1246">
          <cell r="J1246" t="str">
            <v>05-044-01-02</v>
          </cell>
          <cell r="K1246" t="str">
            <v>A</v>
          </cell>
          <cell r="L1246" t="str">
            <v>N</v>
          </cell>
        </row>
        <row r="1247">
          <cell r="J1247" t="str">
            <v>05-044-02-03</v>
          </cell>
          <cell r="K1247" t="str">
            <v>A</v>
          </cell>
          <cell r="L1247" t="str">
            <v>N</v>
          </cell>
        </row>
        <row r="1248">
          <cell r="J1248" t="str">
            <v>05-044-03-08</v>
          </cell>
          <cell r="K1248" t="str">
            <v>A</v>
          </cell>
          <cell r="L1248" t="str">
            <v>N</v>
          </cell>
        </row>
        <row r="1249">
          <cell r="J1249" t="str">
            <v>05-045-01-02</v>
          </cell>
          <cell r="K1249" t="str">
            <v>A</v>
          </cell>
          <cell r="L1249" t="str">
            <v>N</v>
          </cell>
        </row>
        <row r="1250">
          <cell r="J1250" t="str">
            <v>05-045-02-03</v>
          </cell>
          <cell r="K1250" t="str">
            <v>A</v>
          </cell>
          <cell r="L1250" t="str">
            <v>N</v>
          </cell>
        </row>
        <row r="1251">
          <cell r="J1251" t="str">
            <v>05-045-03-09</v>
          </cell>
          <cell r="K1251" t="str">
            <v>A</v>
          </cell>
          <cell r="L1251" t="str">
            <v>N</v>
          </cell>
        </row>
        <row r="1252">
          <cell r="J1252" t="str">
            <v>05-046-01-02</v>
          </cell>
          <cell r="K1252" t="str">
            <v>C</v>
          </cell>
          <cell r="L1252" t="str">
            <v>S</v>
          </cell>
        </row>
        <row r="1253">
          <cell r="J1253" t="str">
            <v>05-046-02-10</v>
          </cell>
          <cell r="K1253" t="str">
            <v>A</v>
          </cell>
          <cell r="L1253" t="str">
            <v>S</v>
          </cell>
        </row>
        <row r="1254">
          <cell r="J1254" t="str">
            <v>05-047-01-02</v>
          </cell>
          <cell r="K1254" t="str">
            <v>A</v>
          </cell>
          <cell r="L1254" t="str">
            <v>N</v>
          </cell>
        </row>
        <row r="1255">
          <cell r="J1255" t="str">
            <v>05-047-02-03</v>
          </cell>
          <cell r="K1255" t="str">
            <v>A</v>
          </cell>
          <cell r="L1255" t="str">
            <v>N</v>
          </cell>
        </row>
        <row r="1256">
          <cell r="J1256" t="str">
            <v>05-047-03-11</v>
          </cell>
          <cell r="K1256" t="str">
            <v>A</v>
          </cell>
          <cell r="L1256" t="str">
            <v>N</v>
          </cell>
        </row>
        <row r="1257">
          <cell r="J1257" t="str">
            <v>06-001-01-02</v>
          </cell>
          <cell r="K1257" t="str">
            <v>A</v>
          </cell>
          <cell r="L1257" t="str">
            <v>S</v>
          </cell>
        </row>
        <row r="1258">
          <cell r="J1258" t="str">
            <v>06-001-02-03</v>
          </cell>
          <cell r="K1258" t="str">
            <v>A</v>
          </cell>
          <cell r="L1258" t="str">
            <v>S</v>
          </cell>
        </row>
        <row r="1259">
          <cell r="J1259" t="str">
            <v>06-001-03-04</v>
          </cell>
          <cell r="K1259" t="str">
            <v>A</v>
          </cell>
          <cell r="L1259" t="str">
            <v>S</v>
          </cell>
        </row>
        <row r="1260">
          <cell r="J1260" t="str">
            <v>06-001-04-05</v>
          </cell>
          <cell r="K1260" t="str">
            <v>A</v>
          </cell>
          <cell r="L1260" t="str">
            <v>S</v>
          </cell>
        </row>
        <row r="1261">
          <cell r="J1261" t="str">
            <v>06-001-05-06</v>
          </cell>
          <cell r="K1261" t="str">
            <v>A</v>
          </cell>
          <cell r="L1261" t="str">
            <v>S</v>
          </cell>
        </row>
        <row r="1262">
          <cell r="J1262" t="str">
            <v>06-001-06-07</v>
          </cell>
          <cell r="K1262" t="str">
            <v>A</v>
          </cell>
          <cell r="L1262" t="str">
            <v>S</v>
          </cell>
        </row>
        <row r="1263">
          <cell r="J1263" t="str">
            <v>06-001-07-08</v>
          </cell>
          <cell r="K1263" t="str">
            <v>A</v>
          </cell>
          <cell r="L1263" t="str">
            <v>N</v>
          </cell>
        </row>
        <row r="1264">
          <cell r="J1264" t="str">
            <v>06-001-08-09</v>
          </cell>
          <cell r="K1264" t="str">
            <v>A</v>
          </cell>
          <cell r="L1264" t="str">
            <v>N</v>
          </cell>
        </row>
        <row r="1265">
          <cell r="J1265" t="str">
            <v>06-001-09-10</v>
          </cell>
          <cell r="K1265" t="str">
            <v>A</v>
          </cell>
          <cell r="L1265" t="str">
            <v>N</v>
          </cell>
        </row>
        <row r="1266">
          <cell r="J1266" t="str">
            <v>06-001-10-11</v>
          </cell>
          <cell r="K1266" t="str">
            <v>A</v>
          </cell>
          <cell r="L1266" t="str">
            <v>N</v>
          </cell>
        </row>
        <row r="1267">
          <cell r="J1267" t="str">
            <v>06-001-11-12</v>
          </cell>
          <cell r="K1267" t="str">
            <v>A</v>
          </cell>
          <cell r="L1267" t="str">
            <v>N</v>
          </cell>
        </row>
        <row r="1268">
          <cell r="J1268" t="str">
            <v>06-001-12-13</v>
          </cell>
          <cell r="K1268" t="str">
            <v>G</v>
          </cell>
          <cell r="L1268" t="str">
            <v>N</v>
          </cell>
        </row>
        <row r="1269">
          <cell r="J1269" t="str">
            <v>06-001-13-14</v>
          </cell>
          <cell r="K1269" t="str">
            <v>G</v>
          </cell>
          <cell r="L1269" t="str">
            <v>N</v>
          </cell>
        </row>
        <row r="1270">
          <cell r="J1270" t="str">
            <v>06-001-14-15</v>
          </cell>
          <cell r="K1270" t="str">
            <v>G</v>
          </cell>
          <cell r="L1270" t="str">
            <v>N</v>
          </cell>
        </row>
        <row r="1271">
          <cell r="J1271" t="str">
            <v>06-001-15-16</v>
          </cell>
          <cell r="K1271" t="str">
            <v>G</v>
          </cell>
          <cell r="L1271" t="str">
            <v>N</v>
          </cell>
        </row>
        <row r="1272">
          <cell r="J1272" t="str">
            <v>ut-001-16-_1</v>
          </cell>
          <cell r="K1272" t="str">
            <v>A</v>
          </cell>
          <cell r="L1272" t="str">
            <v>N</v>
          </cell>
        </row>
        <row r="1273">
          <cell r="J1273" t="str">
            <v>06-002-01-02</v>
          </cell>
          <cell r="K1273" t="str">
            <v>A</v>
          </cell>
          <cell r="L1273" t="str">
            <v>S</v>
          </cell>
        </row>
        <row r="1274">
          <cell r="J1274" t="str">
            <v>06-002-02-03</v>
          </cell>
          <cell r="K1274" t="str">
            <v>A</v>
          </cell>
          <cell r="L1274" t="str">
            <v>N</v>
          </cell>
        </row>
        <row r="1275">
          <cell r="J1275" t="str">
            <v>06-002-03-04</v>
          </cell>
          <cell r="K1275" t="str">
            <v>A</v>
          </cell>
          <cell r="L1275" t="str">
            <v>N</v>
          </cell>
        </row>
        <row r="1276">
          <cell r="J1276" t="str">
            <v>06-002-04-05</v>
          </cell>
          <cell r="K1276" t="str">
            <v>A</v>
          </cell>
          <cell r="L1276" t="str">
            <v>N</v>
          </cell>
        </row>
        <row r="1277">
          <cell r="J1277" t="str">
            <v>06-002-05-06</v>
          </cell>
          <cell r="K1277" t="str">
            <v>A</v>
          </cell>
          <cell r="L1277" t="str">
            <v>N</v>
          </cell>
        </row>
        <row r="1278">
          <cell r="J1278" t="str">
            <v>06-002-06-07</v>
          </cell>
          <cell r="K1278" t="str">
            <v>A</v>
          </cell>
          <cell r="L1278" t="str">
            <v>N</v>
          </cell>
        </row>
        <row r="1279">
          <cell r="J1279" t="str">
            <v>06-002-07-14</v>
          </cell>
          <cell r="K1279" t="str">
            <v>A</v>
          </cell>
          <cell r="L1279" t="str">
            <v>N</v>
          </cell>
        </row>
        <row r="1280">
          <cell r="J1280" t="str">
            <v>06-003-01-03</v>
          </cell>
          <cell r="K1280" t="str">
            <v>A</v>
          </cell>
          <cell r="L1280" t="str">
            <v>S</v>
          </cell>
        </row>
        <row r="1281">
          <cell r="J1281" t="str">
            <v>06-004-01-04</v>
          </cell>
          <cell r="K1281" t="str">
            <v>A</v>
          </cell>
          <cell r="L1281" t="str">
            <v>S</v>
          </cell>
        </row>
        <row r="1282">
          <cell r="J1282" t="str">
            <v>06-005-01-05</v>
          </cell>
          <cell r="K1282" t="str">
            <v>A</v>
          </cell>
          <cell r="L1282" t="str">
            <v>N</v>
          </cell>
        </row>
        <row r="1283">
          <cell r="J1283" t="str">
            <v>06-006-01-06</v>
          </cell>
          <cell r="K1283" t="str">
            <v>A</v>
          </cell>
          <cell r="L1283" t="str">
            <v>N</v>
          </cell>
        </row>
        <row r="1284">
          <cell r="J1284" t="str">
            <v>06-007-01-07</v>
          </cell>
          <cell r="K1284" t="str">
            <v>A</v>
          </cell>
          <cell r="L1284" t="str">
            <v>N</v>
          </cell>
        </row>
        <row r="1285">
          <cell r="J1285" t="str">
            <v>06-008-01-02</v>
          </cell>
          <cell r="K1285" t="str">
            <v>A</v>
          </cell>
          <cell r="L1285" t="str">
            <v>N</v>
          </cell>
        </row>
        <row r="1286">
          <cell r="J1286" t="str">
            <v>06-008-02-03</v>
          </cell>
          <cell r="K1286" t="str">
            <v>A</v>
          </cell>
          <cell r="L1286" t="str">
            <v>N</v>
          </cell>
        </row>
        <row r="1287">
          <cell r="J1287" t="str">
            <v>06-008-03-04</v>
          </cell>
          <cell r="K1287" t="str">
            <v>A</v>
          </cell>
          <cell r="L1287" t="str">
            <v>N</v>
          </cell>
        </row>
        <row r="1288">
          <cell r="J1288" t="str">
            <v>06-008-04-05</v>
          </cell>
          <cell r="K1288" t="str">
            <v>A</v>
          </cell>
          <cell r="L1288" t="str">
            <v>N</v>
          </cell>
        </row>
        <row r="1289">
          <cell r="J1289" t="str">
            <v>06-008-05-06</v>
          </cell>
          <cell r="K1289" t="str">
            <v>A</v>
          </cell>
          <cell r="L1289" t="str">
            <v>N</v>
          </cell>
        </row>
        <row r="1290">
          <cell r="J1290" t="str">
            <v>06-008-06-07</v>
          </cell>
          <cell r="K1290" t="str">
            <v>A</v>
          </cell>
          <cell r="L1290" t="str">
            <v>N</v>
          </cell>
        </row>
        <row r="1291">
          <cell r="J1291" t="str">
            <v>06-008-07-08</v>
          </cell>
          <cell r="K1291" t="str">
            <v>A</v>
          </cell>
          <cell r="L1291" t="str">
            <v>N</v>
          </cell>
        </row>
        <row r="1292">
          <cell r="J1292" t="str">
            <v>06-008-08-09</v>
          </cell>
          <cell r="K1292" t="str">
            <v>A</v>
          </cell>
          <cell r="L1292" t="str">
            <v>N</v>
          </cell>
        </row>
        <row r="1293">
          <cell r="J1293" t="str">
            <v>06-008-09-10</v>
          </cell>
          <cell r="K1293" t="str">
            <v>A</v>
          </cell>
          <cell r="L1293" t="str">
            <v>N</v>
          </cell>
        </row>
        <row r="1294">
          <cell r="J1294" t="str">
            <v>06-008-10-11</v>
          </cell>
          <cell r="K1294" t="str">
            <v>A</v>
          </cell>
          <cell r="L1294" t="str">
            <v>N</v>
          </cell>
        </row>
        <row r="1295">
          <cell r="J1295" t="str">
            <v>06-008-11-15</v>
          </cell>
          <cell r="K1295" t="str">
            <v>A</v>
          </cell>
          <cell r="L1295" t="str">
            <v>N</v>
          </cell>
        </row>
        <row r="1296">
          <cell r="J1296" t="str">
            <v>06-009-01-02</v>
          </cell>
          <cell r="K1296" t="str">
            <v>C</v>
          </cell>
          <cell r="L1296" t="str">
            <v>N</v>
          </cell>
        </row>
        <row r="1297">
          <cell r="J1297" t="str">
            <v>06-009-02-03</v>
          </cell>
          <cell r="K1297" t="str">
            <v>C</v>
          </cell>
          <cell r="L1297" t="str">
            <v>N</v>
          </cell>
        </row>
        <row r="1298">
          <cell r="J1298" t="str">
            <v>06-009-03-04</v>
          </cell>
          <cell r="K1298" t="str">
            <v>C</v>
          </cell>
          <cell r="L1298" t="str">
            <v>N</v>
          </cell>
        </row>
        <row r="1299">
          <cell r="J1299" t="str">
            <v>06-009-04-05</v>
          </cell>
          <cell r="K1299" t="str">
            <v>C</v>
          </cell>
          <cell r="L1299" t="str">
            <v>N</v>
          </cell>
        </row>
        <row r="1300">
          <cell r="J1300" t="str">
            <v>06-009-05-06</v>
          </cell>
          <cell r="K1300" t="str">
            <v>C</v>
          </cell>
          <cell r="L1300" t="str">
            <v>N</v>
          </cell>
        </row>
        <row r="1301">
          <cell r="J1301" t="str">
            <v>06-009-06-07</v>
          </cell>
          <cell r="K1301" t="str">
            <v>C</v>
          </cell>
          <cell r="L1301" t="str">
            <v>N</v>
          </cell>
        </row>
        <row r="1302">
          <cell r="J1302" t="str">
            <v>ut-009-07-_4</v>
          </cell>
          <cell r="K1302" t="str">
            <v>A</v>
          </cell>
          <cell r="L1302" t="str">
            <v>N</v>
          </cell>
        </row>
      </sheetData>
      <sheetData sheetId="3" refreshError="1"/>
      <sheetData sheetId="4" refreshError="1"/>
      <sheetData sheetId="5" refreshError="1"/>
      <sheetData sheetId="6">
        <row r="212">
          <cell r="A212" t="str">
            <v>GEOMETRIA DA GALERIA</v>
          </cell>
          <cell r="B212" t="str">
            <v>SEÇÃO</v>
          </cell>
          <cell r="C212" t="str">
            <v>ÁREA DE CONCRETO (m2)</v>
          </cell>
          <cell r="D212" t="str">
            <v>AÇO - RECOBRIMENTO - 2,0 m</v>
          </cell>
          <cell r="E212" t="str">
            <v>AÇO - RECOBRIMENTO - 3,0 m</v>
          </cell>
          <cell r="F212" t="str">
            <v>AÇO - RECOBRIMENTO - 4,0 m</v>
          </cell>
          <cell r="G212" t="str">
            <v>AÇO - RECOBRIMENTO - 5,0 m</v>
          </cell>
          <cell r="H212" t="str">
            <v>AÇO - RECOBRIMENTO - 6,0 m</v>
          </cell>
          <cell r="I212" t="str">
            <v>PERÍMETRO DE FORMA (m)</v>
          </cell>
          <cell r="J212" t="str">
            <v>ESCORAMENTO DE FORMA (m²)</v>
          </cell>
        </row>
        <row r="213">
          <cell r="A213">
            <v>1000</v>
          </cell>
          <cell r="B213" t="str">
            <v>Quadrada</v>
          </cell>
          <cell r="C213">
            <v>0.70750000000000002</v>
          </cell>
          <cell r="D213">
            <v>39.15</v>
          </cell>
          <cell r="E213">
            <v>43.25</v>
          </cell>
          <cell r="F213">
            <v>52.77</v>
          </cell>
          <cell r="G213">
            <v>61.89</v>
          </cell>
          <cell r="H213">
            <v>53.55</v>
          </cell>
          <cell r="I213">
            <v>5.4527999999999999</v>
          </cell>
          <cell r="J213">
            <v>2.9699999999999998</v>
          </cell>
        </row>
        <row r="214">
          <cell r="A214">
            <v>1650</v>
          </cell>
          <cell r="B214" t="str">
            <v>Quadrada</v>
          </cell>
          <cell r="C214">
            <v>1.1200000000000001</v>
          </cell>
          <cell r="D214">
            <v>58</v>
          </cell>
          <cell r="E214">
            <v>64</v>
          </cell>
          <cell r="F214">
            <v>75</v>
          </cell>
          <cell r="G214">
            <v>87</v>
          </cell>
          <cell r="H214">
            <v>98</v>
          </cell>
          <cell r="I214">
            <v>8.64</v>
          </cell>
          <cell r="J214">
            <v>3.51</v>
          </cell>
        </row>
        <row r="215">
          <cell r="A215">
            <v>1800</v>
          </cell>
          <cell r="B215" t="str">
            <v>Quadrada</v>
          </cell>
          <cell r="C215">
            <v>1.3043</v>
          </cell>
          <cell r="D215">
            <v>64</v>
          </cell>
          <cell r="E215">
            <v>73</v>
          </cell>
          <cell r="F215">
            <v>83</v>
          </cell>
          <cell r="G215">
            <v>96</v>
          </cell>
          <cell r="H215">
            <v>109</v>
          </cell>
          <cell r="I215">
            <v>9.4</v>
          </cell>
          <cell r="J215">
            <v>4.1551999999999998</v>
          </cell>
        </row>
        <row r="216">
          <cell r="A216">
            <v>2000</v>
          </cell>
          <cell r="B216" t="str">
            <v>Quadrada</v>
          </cell>
          <cell r="C216">
            <v>1.4379999999999999</v>
          </cell>
          <cell r="D216">
            <v>76</v>
          </cell>
          <cell r="E216">
            <v>90</v>
          </cell>
          <cell r="F216">
            <v>105</v>
          </cell>
          <cell r="G216">
            <v>120</v>
          </cell>
          <cell r="H216">
            <v>140</v>
          </cell>
          <cell r="I216">
            <v>10.39</v>
          </cell>
          <cell r="J216">
            <v>5.0111999999999997</v>
          </cell>
        </row>
        <row r="217">
          <cell r="A217">
            <v>2200</v>
          </cell>
          <cell r="B217" t="str">
            <v>Quadrada</v>
          </cell>
          <cell r="C217">
            <v>1.7823</v>
          </cell>
          <cell r="D217">
            <v>86</v>
          </cell>
          <cell r="E217">
            <v>105</v>
          </cell>
          <cell r="F217">
            <v>122</v>
          </cell>
          <cell r="G217">
            <v>140</v>
          </cell>
          <cell r="H217">
            <v>162</v>
          </cell>
          <cell r="I217">
            <v>11.44</v>
          </cell>
          <cell r="J217">
            <v>6.0928000000000013</v>
          </cell>
        </row>
        <row r="218">
          <cell r="A218">
            <v>2400</v>
          </cell>
          <cell r="B218" t="str">
            <v>Quadrada</v>
          </cell>
          <cell r="C218">
            <v>1.9332</v>
          </cell>
          <cell r="D218">
            <v>117</v>
          </cell>
          <cell r="E218">
            <v>140</v>
          </cell>
          <cell r="F218">
            <v>161</v>
          </cell>
          <cell r="G218">
            <v>198</v>
          </cell>
          <cell r="H218">
            <v>199</v>
          </cell>
          <cell r="I218">
            <v>12.44</v>
          </cell>
          <cell r="J218">
            <v>7.1208</v>
          </cell>
        </row>
        <row r="219">
          <cell r="A219">
            <v>2600</v>
          </cell>
          <cell r="B219" t="str">
            <v>Quadrada</v>
          </cell>
          <cell r="C219">
            <v>2.0036</v>
          </cell>
          <cell r="D219">
            <v>137</v>
          </cell>
          <cell r="E219">
            <v>164</v>
          </cell>
          <cell r="F219">
            <v>186</v>
          </cell>
          <cell r="G219">
            <v>211</v>
          </cell>
          <cell r="H219">
            <v>211</v>
          </cell>
          <cell r="I219">
            <v>13.41</v>
          </cell>
          <cell r="J219">
            <v>8.4</v>
          </cell>
        </row>
        <row r="220">
          <cell r="A220">
            <v>3200</v>
          </cell>
          <cell r="B220" t="str">
            <v>Quadrada</v>
          </cell>
          <cell r="C220">
            <v>2.8453333333333335</v>
          </cell>
          <cell r="D220">
            <v>216.53333333333333</v>
          </cell>
          <cell r="E220">
            <v>256</v>
          </cell>
          <cell r="F220">
            <v>299.73333333333335</v>
          </cell>
          <cell r="G220">
            <v>277.33333333333331</v>
          </cell>
          <cell r="H220">
            <v>277.33333333333331</v>
          </cell>
          <cell r="I220">
            <v>16.512</v>
          </cell>
          <cell r="J220">
            <v>11.605333333333334</v>
          </cell>
        </row>
        <row r="221">
          <cell r="A221">
            <v>3600</v>
          </cell>
          <cell r="B221" t="str">
            <v>Quadrada</v>
          </cell>
          <cell r="C221">
            <v>3.2010000000000001</v>
          </cell>
          <cell r="D221">
            <v>243.6</v>
          </cell>
          <cell r="E221">
            <v>288</v>
          </cell>
          <cell r="F221">
            <v>337.2</v>
          </cell>
          <cell r="G221">
            <v>312</v>
          </cell>
          <cell r="H221">
            <v>312</v>
          </cell>
          <cell r="I221">
            <v>18.576000000000001</v>
          </cell>
          <cell r="J221">
            <v>13.056000000000001</v>
          </cell>
        </row>
        <row r="222">
          <cell r="A222">
            <v>3000</v>
          </cell>
          <cell r="B222" t="str">
            <v>Quadrada</v>
          </cell>
          <cell r="C222">
            <v>2.6675</v>
          </cell>
          <cell r="D222">
            <v>203</v>
          </cell>
          <cell r="E222">
            <v>240</v>
          </cell>
          <cell r="F222">
            <v>281</v>
          </cell>
          <cell r="G222">
            <v>260</v>
          </cell>
          <cell r="H222">
            <v>260</v>
          </cell>
          <cell r="I222">
            <v>15.48</v>
          </cell>
          <cell r="J222">
            <v>10.88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A_PREÇOS_2008"/>
      <sheetName val="RESUMO SINTETICO"/>
      <sheetName val="MEMÓRIA DE CÁLCULO-PAV"/>
      <sheetName val="PAVIMENTO"/>
      <sheetName val="MEMÓRIA DE CÁLCULO - SIN"/>
      <sheetName val="SINALIZAÇÃO"/>
      <sheetName val="DRENAGEM"/>
      <sheetName val="CONTROLE TECNOLOCICO"/>
      <sheetName val="LEVANTAMENTO DE CAMPO "/>
      <sheetName val="Plan1"/>
    </sheetNames>
    <sheetDataSet>
      <sheetData sheetId="0">
        <row r="6">
          <cell r="A6" t="str">
            <v>Cód. Serviço</v>
          </cell>
        </row>
      </sheetData>
      <sheetData sheetId="1"/>
      <sheetData sheetId="2">
        <row r="3">
          <cell r="A3" t="str">
            <v>DESCRIÇÃO</v>
          </cell>
        </row>
        <row r="20">
          <cell r="A20" t="str">
            <v>Pista / Trecho</v>
          </cell>
          <cell r="B20" t="str">
            <v>Revestimento</v>
          </cell>
          <cell r="C20" t="str">
            <v>Capa (m)</v>
          </cell>
          <cell r="D20" t="str">
            <v>Base (m)</v>
          </cell>
          <cell r="E20" t="str">
            <v>Sub-base (m)</v>
          </cell>
        </row>
        <row r="21">
          <cell r="A21" t="str">
            <v>VIAS ARTERIAIS</v>
          </cell>
          <cell r="B21" t="str">
            <v>CBUQ</v>
          </cell>
          <cell r="C21">
            <v>0.06</v>
          </cell>
          <cell r="D21">
            <v>0.15</v>
          </cell>
          <cell r="E21">
            <v>0.17</v>
          </cell>
        </row>
        <row r="22">
          <cell r="A22" t="str">
            <v>VIAS COLETORAS</v>
          </cell>
          <cell r="B22" t="str">
            <v>CBUQ</v>
          </cell>
          <cell r="C22">
            <v>0.05</v>
          </cell>
          <cell r="D22">
            <v>0.15</v>
          </cell>
          <cell r="E22">
            <v>0.16</v>
          </cell>
        </row>
        <row r="23">
          <cell r="A23" t="str">
            <v>VIAS LOCAIS</v>
          </cell>
          <cell r="B23" t="str">
            <v>CBUQ</v>
          </cell>
          <cell r="C23">
            <v>0.03</v>
          </cell>
          <cell r="D23">
            <v>0.17</v>
          </cell>
          <cell r="E23">
            <v>0.15</v>
          </cell>
        </row>
        <row r="24">
          <cell r="A24" t="str">
            <v>ESTACIONAMENTOS</v>
          </cell>
          <cell r="B24" t="str">
            <v>BLOCO</v>
          </cell>
          <cell r="C24">
            <v>0.06</v>
          </cell>
          <cell r="D24">
            <v>0.05</v>
          </cell>
          <cell r="E24">
            <v>0.12</v>
          </cell>
        </row>
      </sheetData>
      <sheetData sheetId="3"/>
      <sheetData sheetId="4">
        <row r="6">
          <cell r="B6" t="str">
            <v>Descrição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A_PREÇOS_CUSTOS_2009"/>
      <sheetName val="Eixos"/>
      <sheetName val="RESUMO SINTETICO"/>
      <sheetName val="MEMÓRIA DE CÁLCULO-PAV"/>
      <sheetName val="PAVIMENTO"/>
      <sheetName val="MEMÓRIA DE CÁLCULO - SIN"/>
      <sheetName val="SINALIZAÇÃO-CET-RIO - OK"/>
      <sheetName val="DRENAGEM_READEQUAÇÃO - OK"/>
      <sheetName val="MEMÓRIA DE CÁLCULO_PSG"/>
      <sheetName val="PAISAGISMO - ARBOREO - OK"/>
      <sheetName val="PAISAGISMO - CALÇADAS - OK"/>
      <sheetName val="CONTROLE TECNOLOCICO - OK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A5" t="str">
            <v>ÁREAS VERDES - GRAMAS</v>
          </cell>
          <cell r="E5">
            <v>79400</v>
          </cell>
        </row>
        <row r="6">
          <cell r="A6" t="str">
            <v>PASSEIO PISTA DIREITA</v>
          </cell>
          <cell r="B6" t="str">
            <v>Implantação</v>
          </cell>
          <cell r="E6">
            <v>19850</v>
          </cell>
        </row>
        <row r="7">
          <cell r="A7" t="str">
            <v>PASSEIO PISTA ESQUERDA</v>
          </cell>
          <cell r="B7" t="str">
            <v>Implantação</v>
          </cell>
          <cell r="E7">
            <v>19850</v>
          </cell>
        </row>
        <row r="9">
          <cell r="A9" t="str">
            <v xml:space="preserve">CANTEIRO CENTRAL </v>
          </cell>
          <cell r="B9" t="str">
            <v>Implantação</v>
          </cell>
          <cell r="E9">
            <v>39700</v>
          </cell>
        </row>
        <row r="10">
          <cell r="B10" t="str">
            <v>Manter</v>
          </cell>
          <cell r="C10">
            <v>1000</v>
          </cell>
        </row>
        <row r="11">
          <cell r="B11">
            <v>544</v>
          </cell>
        </row>
        <row r="12">
          <cell r="A12" t="str">
            <v>VEGETAÇÃO ARBÓREA</v>
          </cell>
          <cell r="G12">
            <v>1050</v>
          </cell>
          <cell r="J12">
            <v>345</v>
          </cell>
          <cell r="K12">
            <v>1050</v>
          </cell>
        </row>
        <row r="13">
          <cell r="F13" t="str">
            <v>ARVORE</v>
          </cell>
          <cell r="G13">
            <v>720</v>
          </cell>
          <cell r="J13">
            <v>345</v>
          </cell>
          <cell r="K13">
            <v>720</v>
          </cell>
        </row>
        <row r="14">
          <cell r="F14" t="str">
            <v>PALMEIRAS</v>
          </cell>
          <cell r="G14">
            <v>330</v>
          </cell>
          <cell r="J14">
            <v>0</v>
          </cell>
          <cell r="K14">
            <v>330</v>
          </cell>
        </row>
        <row r="15">
          <cell r="A15" t="str">
            <v>ARVORES</v>
          </cell>
          <cell r="C15">
            <v>854</v>
          </cell>
          <cell r="D15">
            <v>345</v>
          </cell>
          <cell r="E15">
            <v>720</v>
          </cell>
        </row>
        <row r="16">
          <cell r="A16" t="str">
            <v>Abacateiro</v>
          </cell>
          <cell r="C16">
            <v>5</v>
          </cell>
          <cell r="D16">
            <v>6</v>
          </cell>
          <cell r="E16">
            <v>0</v>
          </cell>
        </row>
        <row r="17">
          <cell r="A17" t="str">
            <v>Amendfoim-bravo</v>
          </cell>
          <cell r="C17">
            <v>2</v>
          </cell>
          <cell r="D17">
            <v>2</v>
          </cell>
          <cell r="E17">
            <v>0</v>
          </cell>
        </row>
        <row r="18">
          <cell r="A18" t="str">
            <v>Amoreira</v>
          </cell>
          <cell r="C18">
            <v>2</v>
          </cell>
          <cell r="D18">
            <v>1</v>
          </cell>
          <cell r="E18">
            <v>0</v>
          </cell>
        </row>
        <row r="19">
          <cell r="A19" t="str">
            <v>Bálsamo</v>
          </cell>
          <cell r="C19">
            <v>9</v>
          </cell>
          <cell r="D19">
            <v>5</v>
          </cell>
          <cell r="E19">
            <v>0</v>
          </cell>
        </row>
        <row r="20">
          <cell r="A20" t="str">
            <v>Bougainville</v>
          </cell>
          <cell r="C20">
            <v>17</v>
          </cell>
          <cell r="D20">
            <v>10</v>
          </cell>
          <cell r="E20">
            <v>0</v>
          </cell>
        </row>
        <row r="21">
          <cell r="A21" t="str">
            <v>Cambuí</v>
          </cell>
          <cell r="C21">
            <v>180</v>
          </cell>
          <cell r="D21">
            <v>66</v>
          </cell>
          <cell r="E21">
            <v>0</v>
          </cell>
        </row>
        <row r="22">
          <cell r="A22" t="str">
            <v>Cedro</v>
          </cell>
          <cell r="C22">
            <v>1</v>
          </cell>
          <cell r="D22">
            <v>0</v>
          </cell>
          <cell r="E22">
            <v>0</v>
          </cell>
        </row>
        <row r="23">
          <cell r="A23" t="str">
            <v>Cegavê</v>
          </cell>
          <cell r="C23">
            <v>3</v>
          </cell>
          <cell r="D23">
            <v>0</v>
          </cell>
          <cell r="E23">
            <v>0</v>
          </cell>
        </row>
        <row r="24">
          <cell r="A24" t="str">
            <v>Escova-de-garrafa</v>
          </cell>
          <cell r="C24">
            <v>8</v>
          </cell>
          <cell r="D24">
            <v>2</v>
          </cell>
          <cell r="E24">
            <v>0</v>
          </cell>
        </row>
        <row r="25">
          <cell r="A25" t="str">
            <v>Espatódia</v>
          </cell>
          <cell r="C25">
            <v>7</v>
          </cell>
          <cell r="D25">
            <v>0</v>
          </cell>
          <cell r="E25">
            <v>0</v>
          </cell>
        </row>
        <row r="26">
          <cell r="A26" t="str">
            <v>Espirradeira</v>
          </cell>
          <cell r="C26">
            <v>12</v>
          </cell>
          <cell r="D26">
            <v>8</v>
          </cell>
          <cell r="E26">
            <v>0</v>
          </cell>
        </row>
        <row r="27">
          <cell r="A27" t="str">
            <v>Eucalipto</v>
          </cell>
          <cell r="C27">
            <v>1</v>
          </cell>
          <cell r="D27">
            <v>0</v>
          </cell>
          <cell r="E27">
            <v>0</v>
          </cell>
        </row>
        <row r="28">
          <cell r="A28" t="str">
            <v>Falsa-magnólia</v>
          </cell>
          <cell r="C28">
            <v>6</v>
          </cell>
          <cell r="D28">
            <v>2</v>
          </cell>
          <cell r="E28">
            <v>0</v>
          </cell>
        </row>
        <row r="29">
          <cell r="A29" t="str">
            <v xml:space="preserve">Ficus </v>
          </cell>
          <cell r="C29">
            <v>41</v>
          </cell>
          <cell r="D29">
            <v>8</v>
          </cell>
          <cell r="E29">
            <v>0</v>
          </cell>
        </row>
        <row r="30">
          <cell r="A30" t="str">
            <v>Figueira</v>
          </cell>
          <cell r="C30">
            <v>0</v>
          </cell>
          <cell r="D30">
            <v>1</v>
          </cell>
          <cell r="E30">
            <v>0</v>
          </cell>
        </row>
        <row r="31">
          <cell r="A31" t="str">
            <v>Flamboyant</v>
          </cell>
          <cell r="C31">
            <v>8</v>
          </cell>
          <cell r="D31">
            <v>10</v>
          </cell>
          <cell r="E31">
            <v>0</v>
          </cell>
        </row>
        <row r="32">
          <cell r="A32" t="str">
            <v>Garantã</v>
          </cell>
          <cell r="C32">
            <v>0</v>
          </cell>
          <cell r="D32">
            <v>1</v>
          </cell>
          <cell r="E32">
            <v>0</v>
          </cell>
        </row>
        <row r="33">
          <cell r="A33" t="str">
            <v>Goiabeira</v>
          </cell>
          <cell r="C33">
            <v>3</v>
          </cell>
          <cell r="D33">
            <v>2</v>
          </cell>
          <cell r="E33">
            <v>0</v>
          </cell>
        </row>
        <row r="34">
          <cell r="A34" t="str">
            <v>Grevílea</v>
          </cell>
          <cell r="C34">
            <v>3</v>
          </cell>
          <cell r="D34">
            <v>1</v>
          </cell>
          <cell r="E34">
            <v>0</v>
          </cell>
        </row>
        <row r="35">
          <cell r="A35" t="str">
            <v>Ingá</v>
          </cell>
          <cell r="C35">
            <v>29</v>
          </cell>
          <cell r="D35">
            <v>8</v>
          </cell>
          <cell r="E35">
            <v>0</v>
          </cell>
        </row>
        <row r="36">
          <cell r="A36" t="str">
            <v>Ipê</v>
          </cell>
          <cell r="C36">
            <v>62</v>
          </cell>
          <cell r="D36">
            <v>21</v>
          </cell>
          <cell r="E36">
            <v>0</v>
          </cell>
        </row>
        <row r="37">
          <cell r="A37" t="str">
            <v>Ipê-de-jardim</v>
          </cell>
          <cell r="C37">
            <v>40</v>
          </cell>
          <cell r="D37">
            <v>20</v>
          </cell>
          <cell r="E37">
            <v>0</v>
          </cell>
        </row>
        <row r="38">
          <cell r="A38" t="str">
            <v>Jacarandá-mimoso</v>
          </cell>
          <cell r="C38">
            <v>18</v>
          </cell>
          <cell r="D38">
            <v>9</v>
          </cell>
          <cell r="E38">
            <v>69</v>
          </cell>
        </row>
        <row r="39">
          <cell r="A39" t="str">
            <v>Jambo-da-malásia</v>
          </cell>
          <cell r="C39">
            <v>1</v>
          </cell>
          <cell r="D39">
            <v>0</v>
          </cell>
          <cell r="E39">
            <v>0</v>
          </cell>
        </row>
        <row r="40">
          <cell r="A40" t="str">
            <v>Jamelão</v>
          </cell>
          <cell r="C40">
            <v>39</v>
          </cell>
          <cell r="D40">
            <v>17</v>
          </cell>
          <cell r="E40">
            <v>0</v>
          </cell>
        </row>
        <row r="41">
          <cell r="A41" t="str">
            <v>Jaqueira</v>
          </cell>
          <cell r="C41">
            <v>3</v>
          </cell>
          <cell r="D41">
            <v>0</v>
          </cell>
          <cell r="E41">
            <v>0</v>
          </cell>
        </row>
        <row r="42">
          <cell r="A42" t="str">
            <v>Jatobá</v>
          </cell>
          <cell r="C42">
            <v>1</v>
          </cell>
          <cell r="D42">
            <v>0</v>
          </cell>
          <cell r="E42">
            <v>0</v>
          </cell>
        </row>
        <row r="43">
          <cell r="A43" t="str">
            <v>Leucena</v>
          </cell>
          <cell r="C43">
            <v>3</v>
          </cell>
          <cell r="D43">
            <v>0</v>
          </cell>
          <cell r="E43">
            <v>0</v>
          </cell>
        </row>
        <row r="44">
          <cell r="A44" t="str">
            <v>Ligustro</v>
          </cell>
          <cell r="C44">
            <v>13</v>
          </cell>
          <cell r="D44">
            <v>6</v>
          </cell>
          <cell r="E44">
            <v>0</v>
          </cell>
        </row>
        <row r="45">
          <cell r="A45" t="str">
            <v>Lofantera</v>
          </cell>
          <cell r="C45">
            <v>1</v>
          </cell>
          <cell r="D45">
            <v>0</v>
          </cell>
          <cell r="E45">
            <v>0</v>
          </cell>
        </row>
        <row r="46">
          <cell r="A46" t="str">
            <v>Mangueira</v>
          </cell>
          <cell r="C46">
            <v>40</v>
          </cell>
          <cell r="D46">
            <v>12</v>
          </cell>
          <cell r="E46">
            <v>0</v>
          </cell>
        </row>
        <row r="47">
          <cell r="A47" t="str">
            <v>Mogno</v>
          </cell>
          <cell r="C47">
            <v>33</v>
          </cell>
          <cell r="D47">
            <v>5</v>
          </cell>
          <cell r="E47">
            <v>8</v>
          </cell>
        </row>
        <row r="48">
          <cell r="A48" t="str">
            <v>Munguba</v>
          </cell>
          <cell r="C48">
            <v>14</v>
          </cell>
          <cell r="D48">
            <v>7</v>
          </cell>
          <cell r="E48">
            <v>0</v>
          </cell>
        </row>
        <row r="49">
          <cell r="A49" t="str">
            <v>Mutamba</v>
          </cell>
          <cell r="C49">
            <v>12</v>
          </cell>
          <cell r="D49">
            <v>11</v>
          </cell>
          <cell r="E49">
            <v>0</v>
          </cell>
        </row>
        <row r="50">
          <cell r="A50" t="str">
            <v>Nespereira</v>
          </cell>
          <cell r="C50">
            <v>2</v>
          </cell>
          <cell r="D50">
            <v>0</v>
          </cell>
          <cell r="E50">
            <v>0</v>
          </cell>
        </row>
        <row r="51">
          <cell r="A51" t="str">
            <v>Oiti</v>
          </cell>
          <cell r="C51">
            <v>12</v>
          </cell>
          <cell r="D51">
            <v>3</v>
          </cell>
          <cell r="E51">
            <v>124</v>
          </cell>
        </row>
        <row r="52">
          <cell r="A52" t="str">
            <v>Pata-de-vaca</v>
          </cell>
          <cell r="C52">
            <v>36</v>
          </cell>
          <cell r="D52">
            <v>26</v>
          </cell>
          <cell r="E52">
            <v>0</v>
          </cell>
        </row>
        <row r="53">
          <cell r="A53" t="str">
            <v>Pau-ferro</v>
          </cell>
          <cell r="C53">
            <v>73</v>
          </cell>
          <cell r="D53">
            <v>17</v>
          </cell>
          <cell r="E53">
            <v>31</v>
          </cell>
        </row>
        <row r="54">
          <cell r="A54" t="str">
            <v>Pinheiro-de-natal</v>
          </cell>
          <cell r="C54">
            <v>0</v>
          </cell>
          <cell r="D54">
            <v>3</v>
          </cell>
          <cell r="E54">
            <v>0</v>
          </cell>
        </row>
        <row r="55">
          <cell r="A55" t="str">
            <v>Pombeiro</v>
          </cell>
          <cell r="C55">
            <v>16</v>
          </cell>
          <cell r="D55">
            <v>12</v>
          </cell>
          <cell r="E55">
            <v>0</v>
          </cell>
        </row>
        <row r="56">
          <cell r="A56" t="str">
            <v>Quaresmeira</v>
          </cell>
          <cell r="C56">
            <v>13</v>
          </cell>
          <cell r="D56">
            <v>1</v>
          </cell>
          <cell r="E56">
            <v>58</v>
          </cell>
        </row>
        <row r="57">
          <cell r="A57" t="str">
            <v>Saboneteira</v>
          </cell>
          <cell r="C57">
            <v>6</v>
          </cell>
          <cell r="D57">
            <v>14</v>
          </cell>
          <cell r="E57">
            <v>0</v>
          </cell>
        </row>
        <row r="58">
          <cell r="A58" t="str">
            <v>Sete-copas</v>
          </cell>
          <cell r="C58">
            <v>1</v>
          </cell>
          <cell r="D58">
            <v>0</v>
          </cell>
          <cell r="E58">
            <v>0</v>
          </cell>
        </row>
        <row r="59">
          <cell r="A59" t="str">
            <v>Sibipiruna</v>
          </cell>
          <cell r="C59">
            <v>76</v>
          </cell>
          <cell r="D59">
            <v>28</v>
          </cell>
          <cell r="E59">
            <v>0</v>
          </cell>
        </row>
        <row r="60">
          <cell r="A60" t="str">
            <v>Tamarindo</v>
          </cell>
          <cell r="C60">
            <v>1</v>
          </cell>
          <cell r="D60">
            <v>0</v>
          </cell>
          <cell r="E60">
            <v>0</v>
          </cell>
        </row>
        <row r="61">
          <cell r="A61" t="str">
            <v>Tipuana</v>
          </cell>
          <cell r="C61">
            <v>1</v>
          </cell>
          <cell r="D61">
            <v>0</v>
          </cell>
          <cell r="E61">
            <v>0</v>
          </cell>
        </row>
        <row r="62">
          <cell r="A62" t="str">
            <v>Cagaita</v>
          </cell>
          <cell r="C62">
            <v>0</v>
          </cell>
          <cell r="D62">
            <v>0</v>
          </cell>
          <cell r="E62">
            <v>74</v>
          </cell>
        </row>
        <row r="63">
          <cell r="A63" t="str">
            <v>Garapa</v>
          </cell>
          <cell r="C63">
            <v>0</v>
          </cell>
          <cell r="D63">
            <v>0</v>
          </cell>
          <cell r="E63">
            <v>11</v>
          </cell>
        </row>
        <row r="64">
          <cell r="A64" t="str">
            <v>Ingá-mirim</v>
          </cell>
          <cell r="C64">
            <v>0</v>
          </cell>
          <cell r="D64">
            <v>0</v>
          </cell>
          <cell r="E64">
            <v>80</v>
          </cell>
        </row>
        <row r="65">
          <cell r="A65" t="str">
            <v>Ipê amarelo</v>
          </cell>
          <cell r="C65">
            <v>0</v>
          </cell>
          <cell r="D65">
            <v>0</v>
          </cell>
          <cell r="E65">
            <v>39</v>
          </cell>
        </row>
        <row r="66">
          <cell r="A66" t="str">
            <v>Ipê branco</v>
          </cell>
          <cell r="C66">
            <v>0</v>
          </cell>
          <cell r="D66">
            <v>0</v>
          </cell>
          <cell r="E66">
            <v>33</v>
          </cell>
        </row>
        <row r="67">
          <cell r="A67" t="str">
            <v>Ipê roxo</v>
          </cell>
          <cell r="C67">
            <v>0</v>
          </cell>
          <cell r="D67">
            <v>0</v>
          </cell>
          <cell r="E67">
            <v>64</v>
          </cell>
        </row>
        <row r="68">
          <cell r="A68" t="str">
            <v>Landim</v>
          </cell>
          <cell r="C68">
            <v>0</v>
          </cell>
          <cell r="D68">
            <v>0</v>
          </cell>
          <cell r="E68">
            <v>62</v>
          </cell>
        </row>
        <row r="69">
          <cell r="A69" t="str">
            <v>Mulungu</v>
          </cell>
          <cell r="C69">
            <v>0</v>
          </cell>
          <cell r="D69">
            <v>0</v>
          </cell>
          <cell r="E69">
            <v>33</v>
          </cell>
        </row>
        <row r="70">
          <cell r="A70" t="str">
            <v>Sucupira-preta</v>
          </cell>
          <cell r="C70">
            <v>0</v>
          </cell>
          <cell r="D70">
            <v>0</v>
          </cell>
          <cell r="E70">
            <v>34</v>
          </cell>
        </row>
        <row r="72">
          <cell r="A72" t="str">
            <v>PALMEIRAS</v>
          </cell>
          <cell r="C72">
            <v>0</v>
          </cell>
          <cell r="D72">
            <v>0</v>
          </cell>
          <cell r="E72">
            <v>330</v>
          </cell>
        </row>
        <row r="73">
          <cell r="A73" t="str">
            <v>Guariroba</v>
          </cell>
          <cell r="C73">
            <v>0</v>
          </cell>
          <cell r="D73">
            <v>0</v>
          </cell>
          <cell r="E73">
            <v>133</v>
          </cell>
        </row>
        <row r="74">
          <cell r="A74" t="str">
            <v>Jerivá</v>
          </cell>
          <cell r="C74">
            <v>0</v>
          </cell>
          <cell r="D74">
            <v>0</v>
          </cell>
          <cell r="E74">
            <v>197</v>
          </cell>
        </row>
        <row r="76">
          <cell r="A76" t="str">
            <v>Grelha arv. de ferro fundido</v>
          </cell>
          <cell r="E76">
            <v>46</v>
          </cell>
        </row>
        <row r="77">
          <cell r="A77" t="str">
            <v>Guarda-Corpo modular</v>
          </cell>
          <cell r="E77">
            <v>309</v>
          </cell>
        </row>
        <row r="80">
          <cell r="A80" t="str">
            <v>ORIGEM / DESTINO</v>
          </cell>
          <cell r="B80" t="str">
            <v>DISTÂNCIAS</v>
          </cell>
        </row>
        <row r="81">
          <cell r="B81" t="str">
            <v>(Km)</v>
          </cell>
        </row>
        <row r="82">
          <cell r="A82" t="str">
            <v>EXPURGO</v>
          </cell>
          <cell r="B82">
            <v>14.3</v>
          </cell>
        </row>
        <row r="83">
          <cell r="A83" t="str">
            <v>NOVACAP</v>
          </cell>
          <cell r="B83">
            <v>20.8</v>
          </cell>
        </row>
        <row r="84">
          <cell r="A84" t="str">
            <v>CASCALHEIRA</v>
          </cell>
          <cell r="B84">
            <v>40.4</v>
          </cell>
        </row>
        <row r="87">
          <cell r="A87" t="str">
            <v>PESO ESPECIFICOS</v>
          </cell>
          <cell r="B87" t="str">
            <v>r</v>
          </cell>
          <cell r="D87" t="str">
            <v>Unidade</v>
          </cell>
        </row>
        <row r="88">
          <cell r="A88" t="str">
            <v>CM-30 (IMPRIMAÇÃO)</v>
          </cell>
          <cell r="B88">
            <v>1.57E-3</v>
          </cell>
          <cell r="D88" t="str">
            <v>t/m2</v>
          </cell>
        </row>
        <row r="89">
          <cell r="A89" t="str">
            <v>CAP-50/70 (CAPA)</v>
          </cell>
          <cell r="B89">
            <v>0.1512</v>
          </cell>
          <cell r="D89" t="str">
            <v>t/m2</v>
          </cell>
        </row>
        <row r="90">
          <cell r="A90" t="str">
            <v>BLOCO INTERTRAVADO 5 cm</v>
          </cell>
          <cell r="B90">
            <v>0.121</v>
          </cell>
          <cell r="D90" t="str">
            <v>t/m2</v>
          </cell>
        </row>
        <row r="91">
          <cell r="A91" t="str">
            <v>BLOCO INTERTRAVADO 6 cm</v>
          </cell>
          <cell r="B91">
            <v>0.14399999999999999</v>
          </cell>
          <cell r="D91" t="str">
            <v>t/m2</v>
          </cell>
        </row>
        <row r="92">
          <cell r="A92" t="str">
            <v>BLOCO PODOTATIL 6 cm</v>
          </cell>
          <cell r="B92">
            <v>0.14399999999999999</v>
          </cell>
          <cell r="D92" t="str">
            <v>t/m2</v>
          </cell>
        </row>
        <row r="93">
          <cell r="A93" t="str">
            <v>CORDÃO</v>
          </cell>
          <cell r="B93">
            <v>3.4000000000000002E-2</v>
          </cell>
          <cell r="D93" t="str">
            <v>t/m</v>
          </cell>
        </row>
        <row r="94">
          <cell r="A94" t="str">
            <v>MEIO-FIO</v>
          </cell>
          <cell r="B94">
            <v>9.4E-2</v>
          </cell>
          <cell r="D94" t="str">
            <v>t/m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5</v>
    <v>Logo_Novacap_RGB-FB.png</v>
  </rv>
  <rv s="1">
    <v>1</v>
    <v>5</v>
  </rv>
  <rv s="0">
    <v>2</v>
    <v>5</v>
    <v>Logo_Novacap_RGB-FB.png</v>
  </rv>
</rvData>
</file>

<file path=xl/richData/rdrichvaluestructure.xml><?xml version="1.0" encoding="utf-8"?>
<rvStructures xmlns="http://schemas.microsoft.com/office/spreadsheetml/2017/richdata" count="2">
  <s t="_localImage">
    <k n="_rvRel:LocalImageIdentifier" t="i"/>
    <k n="CalcOrigin" t="i"/>
    <k n="Text" t="s"/>
  </s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2BCA2-95E2-4BBE-8E54-607064E15EEC}">
  <sheetPr>
    <pageSetUpPr fitToPage="1"/>
  </sheetPr>
  <dimension ref="A2:H43"/>
  <sheetViews>
    <sheetView tabSelected="1" view="pageBreakPreview" topLeftCell="A20" zoomScale="70" zoomScaleSheetLayoutView="70" workbookViewId="0">
      <selection activeCell="B27" sqref="B27"/>
    </sheetView>
  </sheetViews>
  <sheetFormatPr defaultRowHeight="14.25" x14ac:dyDescent="0.2"/>
  <cols>
    <col min="1" max="1" width="12.75" style="18" customWidth="1"/>
    <col min="2" max="2" width="54.125" style="20" customWidth="1"/>
    <col min="3" max="3" width="54.125" style="22" customWidth="1"/>
    <col min="4" max="4" width="16.25" style="19" customWidth="1"/>
    <col min="5" max="5" width="13" style="20" customWidth="1"/>
    <col min="6" max="6" width="14.875" style="20" bestFit="1" customWidth="1"/>
    <col min="7" max="7" width="10.375" style="20" customWidth="1"/>
    <col min="8" max="8" width="19.5" style="20" bestFit="1" customWidth="1"/>
    <col min="9" max="9" width="14.625" style="21" customWidth="1"/>
    <col min="10" max="11" width="9" style="21"/>
    <col min="12" max="12" width="32.875" style="21" customWidth="1"/>
    <col min="13" max="13" width="9" style="21"/>
    <col min="14" max="14" width="11.625" style="21" customWidth="1"/>
    <col min="15" max="15" width="9" style="21"/>
    <col min="16" max="16" width="18.75" style="21" customWidth="1"/>
    <col min="17" max="18" width="9" style="21"/>
    <col min="19" max="19" width="12" style="21" customWidth="1"/>
    <col min="20" max="16384" width="9" style="21"/>
  </cols>
  <sheetData>
    <row r="2" spans="1:8" ht="15.75" x14ac:dyDescent="0.2">
      <c r="B2" s="109" t="s">
        <v>114</v>
      </c>
      <c r="C2" s="109"/>
    </row>
    <row r="3" spans="1:8" ht="15.75" customHeight="1" x14ac:dyDescent="0.2">
      <c r="B3" s="109" t="s">
        <v>115</v>
      </c>
      <c r="C3" s="109"/>
    </row>
    <row r="4" spans="1:8" ht="15.75" x14ac:dyDescent="0.2">
      <c r="B4" s="109" t="s">
        <v>116</v>
      </c>
      <c r="C4" s="109"/>
    </row>
    <row r="5" spans="1:8" ht="15" customHeight="1" x14ac:dyDescent="0.2">
      <c r="D5" s="23"/>
      <c r="E5" s="23"/>
      <c r="F5" s="23"/>
      <c r="G5" s="23"/>
      <c r="H5" s="23"/>
    </row>
    <row r="6" spans="1:8" ht="15" customHeight="1" x14ac:dyDescent="0.2">
      <c r="D6" s="23"/>
      <c r="E6" s="23"/>
      <c r="F6" s="23"/>
      <c r="G6" s="23"/>
      <c r="H6" s="23"/>
    </row>
    <row r="7" spans="1:8" ht="15" customHeight="1" x14ac:dyDescent="0.2">
      <c r="D7" s="23"/>
      <c r="E7" s="23"/>
      <c r="F7" s="23"/>
      <c r="G7" s="23"/>
      <c r="H7" s="23"/>
    </row>
    <row r="8" spans="1:8" ht="15.75" x14ac:dyDescent="0.25">
      <c r="B8" s="24"/>
      <c r="C8" s="24"/>
      <c r="D8" s="24"/>
      <c r="E8" s="24"/>
      <c r="F8" s="24"/>
      <c r="G8" s="24"/>
      <c r="H8" s="24"/>
    </row>
    <row r="9" spans="1:8" ht="15.75" x14ac:dyDescent="0.25">
      <c r="B9" s="24"/>
      <c r="C9" s="24"/>
      <c r="D9" s="24"/>
      <c r="E9" s="24"/>
      <c r="F9" s="24"/>
      <c r="G9" s="24"/>
      <c r="H9" s="24"/>
    </row>
    <row r="10" spans="1:8" s="26" customFormat="1" ht="15" customHeight="1" x14ac:dyDescent="0.2">
      <c r="A10" s="25"/>
      <c r="B10" s="20"/>
      <c r="C10" s="20"/>
      <c r="D10" s="19"/>
      <c r="E10" s="20"/>
      <c r="F10" s="20"/>
      <c r="G10" s="20"/>
      <c r="H10" s="20"/>
    </row>
    <row r="11" spans="1:8" s="26" customFormat="1" x14ac:dyDescent="0.2">
      <c r="A11" s="25"/>
      <c r="B11" s="20"/>
      <c r="C11" s="20"/>
      <c r="D11" s="19"/>
      <c r="E11" s="20"/>
      <c r="F11" s="20"/>
      <c r="G11" s="20"/>
      <c r="H11" s="20"/>
    </row>
    <row r="12" spans="1:8" s="26" customFormat="1" x14ac:dyDescent="0.2">
      <c r="A12" s="25"/>
      <c r="B12" s="20"/>
      <c r="C12" s="20"/>
      <c r="D12" s="19"/>
      <c r="E12" s="20"/>
      <c r="F12" s="20"/>
      <c r="G12" s="20"/>
      <c r="H12" s="20"/>
    </row>
    <row r="13" spans="1:8" s="26" customFormat="1" ht="33" x14ac:dyDescent="0.2">
      <c r="A13" s="25"/>
      <c r="B13" s="110" t="s">
        <v>117</v>
      </c>
      <c r="C13" s="110"/>
      <c r="D13" s="19"/>
      <c r="E13" s="20"/>
      <c r="F13" s="20"/>
      <c r="G13" s="20"/>
      <c r="H13" s="20"/>
    </row>
    <row r="14" spans="1:8" s="26" customFormat="1" ht="98.25" customHeight="1" x14ac:dyDescent="0.2">
      <c r="A14" s="25"/>
      <c r="B14" s="108" t="s">
        <v>118</v>
      </c>
      <c r="C14" s="108"/>
      <c r="D14" s="27"/>
      <c r="E14" s="27"/>
      <c r="F14" s="27"/>
      <c r="G14" s="27"/>
      <c r="H14" s="27"/>
    </row>
    <row r="15" spans="1:8" s="26" customFormat="1" ht="98.25" customHeight="1" x14ac:dyDescent="0.2">
      <c r="A15" s="25"/>
      <c r="B15" s="108" t="s">
        <v>537</v>
      </c>
      <c r="C15" s="108"/>
      <c r="D15" s="27"/>
      <c r="E15" s="27"/>
      <c r="F15" s="27"/>
      <c r="G15" s="27"/>
      <c r="H15" s="27"/>
    </row>
    <row r="16" spans="1:8" s="26" customFormat="1" ht="30" x14ac:dyDescent="0.2">
      <c r="A16" s="25"/>
      <c r="B16" s="108"/>
      <c r="C16" s="108"/>
      <c r="D16" s="23"/>
      <c r="E16" s="23"/>
      <c r="F16" s="23"/>
      <c r="G16" s="23"/>
      <c r="H16" s="23"/>
    </row>
    <row r="17" spans="1:8" s="26" customFormat="1" x14ac:dyDescent="0.2">
      <c r="A17" s="25"/>
      <c r="B17" s="23"/>
      <c r="C17" s="23"/>
      <c r="D17" s="23"/>
      <c r="E17" s="23"/>
      <c r="F17" s="23"/>
      <c r="G17" s="23"/>
      <c r="H17" s="23"/>
    </row>
    <row r="18" spans="1:8" s="26" customFormat="1" ht="26.25" customHeight="1" x14ac:dyDescent="0.2">
      <c r="A18" s="25"/>
      <c r="B18" s="108" t="s">
        <v>119</v>
      </c>
      <c r="C18" s="108"/>
      <c r="D18" s="23"/>
      <c r="E18" s="23"/>
      <c r="F18" s="23"/>
      <c r="G18" s="23"/>
      <c r="H18" s="23"/>
    </row>
    <row r="19" spans="1:8" ht="26.25" customHeight="1" x14ac:dyDescent="0.2">
      <c r="B19" s="23"/>
      <c r="C19" s="23"/>
      <c r="D19" s="23"/>
      <c r="E19" s="23"/>
      <c r="F19" s="23"/>
      <c r="G19" s="23"/>
      <c r="H19" s="23"/>
    </row>
    <row r="20" spans="1:8" ht="31.5" customHeight="1" x14ac:dyDescent="0.2">
      <c r="B20" s="108" t="s">
        <v>120</v>
      </c>
      <c r="C20" s="108"/>
      <c r="D20" s="27"/>
      <c r="E20" s="27"/>
      <c r="F20" s="27"/>
      <c r="G20" s="27"/>
      <c r="H20" s="27"/>
    </row>
    <row r="21" spans="1:8" ht="31.5" customHeight="1" x14ac:dyDescent="0.2">
      <c r="B21" s="108" t="s">
        <v>121</v>
      </c>
      <c r="C21" s="108"/>
      <c r="D21" s="27"/>
      <c r="E21" s="27"/>
      <c r="F21" s="27"/>
      <c r="G21" s="27"/>
      <c r="H21" s="27"/>
    </row>
    <row r="22" spans="1:8" ht="31.5" customHeight="1" x14ac:dyDescent="0.2">
      <c r="B22" s="108" t="s">
        <v>122</v>
      </c>
      <c r="C22" s="108"/>
      <c r="D22" s="27"/>
      <c r="E22" s="27"/>
      <c r="F22" s="27"/>
      <c r="G22" s="27"/>
      <c r="H22" s="27"/>
    </row>
    <row r="23" spans="1:8" ht="26.25" customHeight="1" x14ac:dyDescent="0.2">
      <c r="B23" s="23"/>
      <c r="C23" s="23"/>
      <c r="D23" s="23"/>
      <c r="E23" s="23"/>
      <c r="F23" s="23"/>
      <c r="G23" s="23"/>
      <c r="H23" s="23"/>
    </row>
    <row r="24" spans="1:8" ht="26.25" customHeight="1" x14ac:dyDescent="0.2">
      <c r="B24" s="23"/>
      <c r="C24" s="23"/>
      <c r="D24" s="23"/>
      <c r="E24" s="23"/>
      <c r="F24" s="23"/>
      <c r="G24" s="23"/>
      <c r="H24" s="23"/>
    </row>
    <row r="25" spans="1:8" ht="31.5" customHeight="1" x14ac:dyDescent="0.2">
      <c r="B25" s="108" t="s">
        <v>123</v>
      </c>
      <c r="C25" s="108"/>
      <c r="D25" s="27"/>
      <c r="E25" s="27"/>
      <c r="F25" s="27"/>
      <c r="G25" s="27"/>
      <c r="H25" s="27"/>
    </row>
    <row r="26" spans="1:8" ht="30" x14ac:dyDescent="0.2">
      <c r="B26" s="105">
        <f>'Orçamento Sintético'!H88</f>
        <v>9055082.1600000001</v>
      </c>
      <c r="C26" s="105"/>
      <c r="D26" s="28"/>
      <c r="E26" s="28"/>
      <c r="F26" s="28"/>
      <c r="G26" s="28"/>
      <c r="H26" s="28"/>
    </row>
    <row r="27" spans="1:8" x14ac:dyDescent="0.2">
      <c r="B27" s="23"/>
      <c r="C27" s="23"/>
      <c r="D27" s="23"/>
      <c r="E27" s="23"/>
      <c r="F27" s="23"/>
      <c r="G27" s="23"/>
      <c r="H27" s="23"/>
    </row>
    <row r="28" spans="1:8" x14ac:dyDescent="0.2">
      <c r="B28" s="23"/>
      <c r="C28" s="23"/>
      <c r="D28" s="23"/>
      <c r="E28" s="23"/>
      <c r="F28" s="23"/>
      <c r="G28" s="23"/>
      <c r="H28" s="23"/>
    </row>
    <row r="29" spans="1:8" ht="50.25" customHeight="1" x14ac:dyDescent="0.2">
      <c r="B29" s="106" t="s">
        <v>540</v>
      </c>
      <c r="C29" s="106"/>
      <c r="D29" s="23"/>
      <c r="E29" s="23"/>
      <c r="F29" s="23"/>
      <c r="G29" s="23"/>
      <c r="H29" s="23"/>
    </row>
    <row r="30" spans="1:8" ht="30" x14ac:dyDescent="0.2">
      <c r="B30" s="107"/>
      <c r="C30" s="107"/>
      <c r="D30" s="23"/>
      <c r="E30" s="23"/>
      <c r="F30" s="23"/>
      <c r="G30" s="23"/>
      <c r="H30" s="23"/>
    </row>
    <row r="31" spans="1:8" ht="25.5" x14ac:dyDescent="0.2">
      <c r="B31" s="29" t="s">
        <v>124</v>
      </c>
      <c r="C31" s="29"/>
      <c r="D31" s="30" t="s">
        <v>125</v>
      </c>
      <c r="E31" s="23"/>
      <c r="F31" s="23"/>
      <c r="G31" s="23"/>
      <c r="H31" s="23"/>
    </row>
    <row r="32" spans="1:8" ht="20.25" x14ac:dyDescent="0.2">
      <c r="B32" s="31">
        <v>45898</v>
      </c>
      <c r="C32" s="32"/>
      <c r="D32" s="32" t="s">
        <v>126</v>
      </c>
      <c r="E32" s="23"/>
      <c r="F32" s="23"/>
      <c r="G32" s="23"/>
      <c r="H32" s="23"/>
    </row>
    <row r="33" spans="1:8" ht="20.25" x14ac:dyDescent="0.2">
      <c r="A33" s="21"/>
      <c r="B33" s="32"/>
      <c r="C33" s="31"/>
      <c r="D33" s="23"/>
      <c r="E33" s="23"/>
      <c r="F33" s="23"/>
      <c r="G33" s="23"/>
      <c r="H33" s="23"/>
    </row>
    <row r="34" spans="1:8" ht="30" customHeight="1" x14ac:dyDescent="0.2">
      <c r="A34" s="21"/>
      <c r="B34" s="32"/>
      <c r="C34" s="31"/>
      <c r="D34" s="23"/>
      <c r="E34" s="23"/>
      <c r="F34" s="23"/>
      <c r="G34" s="23"/>
      <c r="H34" s="23"/>
    </row>
    <row r="35" spans="1:8" ht="30" customHeight="1" x14ac:dyDescent="0.2">
      <c r="A35" s="21"/>
      <c r="B35" s="29"/>
      <c r="C35" s="31"/>
      <c r="D35" s="23"/>
      <c r="E35" s="23"/>
      <c r="F35" s="23"/>
      <c r="G35" s="23"/>
      <c r="H35" s="23"/>
    </row>
    <row r="36" spans="1:8" ht="30" customHeight="1" x14ac:dyDescent="0.2">
      <c r="A36" s="21"/>
      <c r="B36" s="32"/>
      <c r="C36" s="31"/>
    </row>
    <row r="37" spans="1:8" ht="30" customHeight="1" x14ac:dyDescent="0.2">
      <c r="A37" s="21"/>
      <c r="B37" s="32"/>
      <c r="C37" s="31"/>
    </row>
    <row r="38" spans="1:8" ht="30" customHeight="1" x14ac:dyDescent="0.2">
      <c r="A38" s="21"/>
    </row>
    <row r="39" spans="1:8" ht="30" customHeight="1" x14ac:dyDescent="0.2">
      <c r="A39" s="21"/>
      <c r="B39" s="33"/>
      <c r="C39" s="34"/>
    </row>
    <row r="40" spans="1:8" ht="30" customHeight="1" x14ac:dyDescent="0.2">
      <c r="A40" s="21"/>
      <c r="B40" s="35"/>
      <c r="C40" s="34"/>
    </row>
    <row r="41" spans="1:8" ht="30" customHeight="1" x14ac:dyDescent="0.2">
      <c r="A41" s="21"/>
      <c r="B41" s="36"/>
      <c r="C41" s="34"/>
    </row>
    <row r="42" spans="1:8" ht="15.75" x14ac:dyDescent="0.2">
      <c r="B42" s="36"/>
    </row>
    <row r="43" spans="1:8" ht="15.75" x14ac:dyDescent="0.2">
      <c r="B43" s="36"/>
    </row>
  </sheetData>
  <mergeCells count="15">
    <mergeCell ref="B15:C15"/>
    <mergeCell ref="B2:C2"/>
    <mergeCell ref="B3:C3"/>
    <mergeCell ref="B4:C4"/>
    <mergeCell ref="B13:C13"/>
    <mergeCell ref="B14:C14"/>
    <mergeCell ref="B26:C26"/>
    <mergeCell ref="B29:C29"/>
    <mergeCell ref="B30:C30"/>
    <mergeCell ref="B16:C16"/>
    <mergeCell ref="B18:C18"/>
    <mergeCell ref="B20:C20"/>
    <mergeCell ref="B21:C21"/>
    <mergeCell ref="B22:C22"/>
    <mergeCell ref="B25:C25"/>
  </mergeCells>
  <pageMargins left="0.51181102362204722" right="0.51181102362204722" top="0.98425196850393704" bottom="0.98425196850393704" header="0.51181102362204722" footer="0.51181102362204722"/>
  <pageSetup paperSize="9" scale="62" fitToHeight="0" orientation="portrait" r:id="rId1"/>
  <headerFooter>
    <oddHeader>&amp;L &amp;CCompanhia Urbanizadora da Nova Capital do Brasil - (NOVACAP
CNPJ: 00.037.457/0001-70 &amp;R</oddHeader>
    <oddFooter>&amp;L &amp;CMatheus Pereira da Silva
Engenheiro Civil - Matrícula 973.682-4
92 993185711 / matheus.silva@novacap.df.gov.br &amp;R&amp;P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EA195-EF8A-43C8-8F72-D75B322CE38C}">
  <sheetPr>
    <pageSetUpPr fitToPage="1"/>
  </sheetPr>
  <dimension ref="A1:J90"/>
  <sheetViews>
    <sheetView showWhiteSpace="0" view="pageBreakPreview" topLeftCell="A68" zoomScale="60" zoomScaleNormal="100" workbookViewId="0">
      <selection activeCell="C27" sqref="C27"/>
    </sheetView>
  </sheetViews>
  <sheetFormatPr defaultRowHeight="14.25" x14ac:dyDescent="0.2"/>
  <cols>
    <col min="1" max="2" width="10" bestFit="1" customWidth="1"/>
    <col min="3" max="3" width="14" bestFit="1" customWidth="1"/>
    <col min="4" max="4" width="60" bestFit="1" customWidth="1"/>
    <col min="5" max="5" width="8" bestFit="1" customWidth="1"/>
    <col min="6" max="6" width="13" bestFit="1" customWidth="1"/>
    <col min="7" max="7" width="13" hidden="1" customWidth="1"/>
    <col min="8" max="8" width="16.75" customWidth="1"/>
    <col min="9" max="9" width="16.5" customWidth="1"/>
    <col min="10" max="10" width="13" bestFit="1" customWidth="1"/>
  </cols>
  <sheetData>
    <row r="1" spans="1:10" ht="15" x14ac:dyDescent="0.2">
      <c r="A1" s="37"/>
      <c r="B1" s="37"/>
      <c r="C1" s="37"/>
      <c r="D1" s="37" t="s">
        <v>0</v>
      </c>
      <c r="E1" s="118" t="s">
        <v>1</v>
      </c>
      <c r="F1" s="118"/>
      <c r="G1" s="118" t="s">
        <v>2</v>
      </c>
      <c r="H1" s="118"/>
      <c r="I1" s="118" t="s">
        <v>3</v>
      </c>
      <c r="J1" s="118"/>
    </row>
    <row r="2" spans="1:10" ht="80.099999999999994" customHeight="1" x14ac:dyDescent="0.2">
      <c r="A2" s="116" t="e" vm="1">
        <v>#VALUE!</v>
      </c>
      <c r="B2" s="116"/>
      <c r="C2" s="116"/>
      <c r="D2" s="38" t="s">
        <v>4</v>
      </c>
      <c r="E2" s="112" t="s">
        <v>538</v>
      </c>
      <c r="F2" s="112"/>
      <c r="G2" s="112" t="s">
        <v>5</v>
      </c>
      <c r="H2" s="112"/>
      <c r="I2" s="112" t="s">
        <v>6</v>
      </c>
      <c r="J2" s="112"/>
    </row>
    <row r="3" spans="1:10" ht="15" x14ac:dyDescent="0.25">
      <c r="A3" s="117" t="s">
        <v>127</v>
      </c>
      <c r="B3" s="115"/>
      <c r="C3" s="115"/>
      <c r="D3" s="115"/>
      <c r="E3" s="115"/>
      <c r="F3" s="115"/>
      <c r="G3" s="115"/>
      <c r="H3" s="115"/>
      <c r="I3" s="115"/>
      <c r="J3" s="115"/>
    </row>
    <row r="4" spans="1:10" ht="30" customHeight="1" x14ac:dyDescent="0.2">
      <c r="A4" s="39" t="s">
        <v>128</v>
      </c>
      <c r="B4" s="40" t="s">
        <v>8</v>
      </c>
      <c r="C4" s="39" t="s">
        <v>9</v>
      </c>
      <c r="D4" s="39" t="s">
        <v>10</v>
      </c>
      <c r="E4" s="41" t="s">
        <v>12</v>
      </c>
      <c r="F4" s="40" t="s">
        <v>13</v>
      </c>
      <c r="G4" s="40" t="s">
        <v>129</v>
      </c>
      <c r="H4" s="40" t="s">
        <v>130</v>
      </c>
      <c r="I4" s="40" t="s">
        <v>15</v>
      </c>
      <c r="J4" s="40" t="s">
        <v>16</v>
      </c>
    </row>
    <row r="5" spans="1:10" ht="24" customHeight="1" x14ac:dyDescent="0.2">
      <c r="A5" s="42" t="s">
        <v>131</v>
      </c>
      <c r="B5" s="42" t="s">
        <v>132</v>
      </c>
      <c r="C5" s="42"/>
      <c r="D5" s="42" t="s">
        <v>133</v>
      </c>
      <c r="E5" s="43"/>
      <c r="F5" s="44">
        <v>1</v>
      </c>
      <c r="G5" s="44" t="s">
        <v>29</v>
      </c>
      <c r="H5" s="45">
        <v>1050760.49</v>
      </c>
      <c r="I5" s="45">
        <v>1050760.49</v>
      </c>
      <c r="J5" s="46">
        <v>0.1160409669877584</v>
      </c>
    </row>
    <row r="6" spans="1:10" ht="24" customHeight="1" x14ac:dyDescent="0.2">
      <c r="A6" s="42" t="s">
        <v>134</v>
      </c>
      <c r="B6" s="42" t="s">
        <v>132</v>
      </c>
      <c r="C6" s="42"/>
      <c r="D6" s="42" t="s">
        <v>135</v>
      </c>
      <c r="E6" s="43"/>
      <c r="F6" s="44">
        <v>1</v>
      </c>
      <c r="G6" s="44" t="s">
        <v>29</v>
      </c>
      <c r="H6" s="45">
        <v>64810.400000000001</v>
      </c>
      <c r="I6" s="45">
        <v>64810.400000000001</v>
      </c>
      <c r="J6" s="46">
        <v>7.1573508505857666E-3</v>
      </c>
    </row>
    <row r="7" spans="1:10" ht="26.1" customHeight="1" x14ac:dyDescent="0.2">
      <c r="A7" s="47" t="s">
        <v>136</v>
      </c>
      <c r="B7" s="47" t="s">
        <v>31</v>
      </c>
      <c r="C7" s="47" t="s">
        <v>32</v>
      </c>
      <c r="D7" s="47" t="s">
        <v>33</v>
      </c>
      <c r="E7" s="48" t="s">
        <v>30</v>
      </c>
      <c r="F7" s="49">
        <v>7265.74</v>
      </c>
      <c r="G7" s="50">
        <v>7.36</v>
      </c>
      <c r="H7" s="50">
        <v>8.92</v>
      </c>
      <c r="I7" s="50">
        <v>64810.400000000001</v>
      </c>
      <c r="J7" s="51">
        <v>7.1573508505857666E-3</v>
      </c>
    </row>
    <row r="8" spans="1:10" ht="24" customHeight="1" x14ac:dyDescent="0.2">
      <c r="A8" s="42" t="s">
        <v>137</v>
      </c>
      <c r="B8" s="42" t="s">
        <v>132</v>
      </c>
      <c r="C8" s="42"/>
      <c r="D8" s="42" t="s">
        <v>138</v>
      </c>
      <c r="E8" s="43"/>
      <c r="F8" s="44">
        <v>1</v>
      </c>
      <c r="G8" s="44" t="s">
        <v>29</v>
      </c>
      <c r="H8" s="45">
        <v>50366.03</v>
      </c>
      <c r="I8" s="45">
        <v>50366.03</v>
      </c>
      <c r="J8" s="46">
        <v>5.5621836566527635E-3</v>
      </c>
    </row>
    <row r="9" spans="1:10" ht="39" customHeight="1" x14ac:dyDescent="0.2">
      <c r="A9" s="47" t="s">
        <v>139</v>
      </c>
      <c r="B9" s="47" t="s">
        <v>40</v>
      </c>
      <c r="C9" s="47" t="s">
        <v>32</v>
      </c>
      <c r="D9" s="47" t="s">
        <v>41</v>
      </c>
      <c r="E9" s="48" t="s">
        <v>43</v>
      </c>
      <c r="F9" s="49">
        <v>26156.66</v>
      </c>
      <c r="G9" s="50">
        <v>1.5</v>
      </c>
      <c r="H9" s="50">
        <v>1.81</v>
      </c>
      <c r="I9" s="50">
        <v>47343.55</v>
      </c>
      <c r="J9" s="51">
        <v>5.2283954097220474E-3</v>
      </c>
    </row>
    <row r="10" spans="1:10" ht="39" customHeight="1" x14ac:dyDescent="0.2">
      <c r="A10" s="47" t="s">
        <v>140</v>
      </c>
      <c r="B10" s="47" t="s">
        <v>105</v>
      </c>
      <c r="C10" s="47" t="s">
        <v>32</v>
      </c>
      <c r="D10" s="47" t="s">
        <v>106</v>
      </c>
      <c r="E10" s="48" t="s">
        <v>43</v>
      </c>
      <c r="F10" s="49">
        <v>0</v>
      </c>
      <c r="G10" s="50">
        <v>0.6</v>
      </c>
      <c r="H10" s="50">
        <v>0.72</v>
      </c>
      <c r="I10" s="50">
        <v>0</v>
      </c>
      <c r="J10" s="51">
        <v>0</v>
      </c>
    </row>
    <row r="11" spans="1:10" ht="51.95" customHeight="1" x14ac:dyDescent="0.2">
      <c r="A11" s="47" t="s">
        <v>141</v>
      </c>
      <c r="B11" s="47" t="s">
        <v>71</v>
      </c>
      <c r="C11" s="47" t="s">
        <v>32</v>
      </c>
      <c r="D11" s="47" t="s">
        <v>72</v>
      </c>
      <c r="E11" s="48" t="s">
        <v>73</v>
      </c>
      <c r="F11" s="49">
        <v>363.28</v>
      </c>
      <c r="G11" s="50">
        <v>6.87</v>
      </c>
      <c r="H11" s="50">
        <v>8.32</v>
      </c>
      <c r="I11" s="50">
        <v>3022.48</v>
      </c>
      <c r="J11" s="51">
        <v>3.3378824693071585E-4</v>
      </c>
    </row>
    <row r="12" spans="1:10" ht="24" customHeight="1" x14ac:dyDescent="0.2">
      <c r="A12" s="42" t="s">
        <v>142</v>
      </c>
      <c r="B12" s="42" t="s">
        <v>132</v>
      </c>
      <c r="C12" s="42"/>
      <c r="D12" s="42" t="s">
        <v>143</v>
      </c>
      <c r="E12" s="43"/>
      <c r="F12" s="44">
        <v>1</v>
      </c>
      <c r="G12" s="44" t="s">
        <v>29</v>
      </c>
      <c r="H12" s="45">
        <v>22340.47</v>
      </c>
      <c r="I12" s="45">
        <v>22340.47</v>
      </c>
      <c r="J12" s="46">
        <v>2.4671747428959829E-3</v>
      </c>
    </row>
    <row r="13" spans="1:10" ht="39" customHeight="1" x14ac:dyDescent="0.2">
      <c r="A13" s="47" t="s">
        <v>144</v>
      </c>
      <c r="B13" s="47" t="s">
        <v>51</v>
      </c>
      <c r="C13" s="47" t="s">
        <v>32</v>
      </c>
      <c r="D13" s="47" t="s">
        <v>52</v>
      </c>
      <c r="E13" s="48" t="s">
        <v>30</v>
      </c>
      <c r="F13" s="49">
        <v>7265.74</v>
      </c>
      <c r="G13" s="50">
        <v>1.02</v>
      </c>
      <c r="H13" s="50">
        <v>1.23</v>
      </c>
      <c r="I13" s="50">
        <v>8936.86</v>
      </c>
      <c r="J13" s="51">
        <v>9.8694410962694122E-4</v>
      </c>
    </row>
    <row r="14" spans="1:10" ht="24" customHeight="1" x14ac:dyDescent="0.2">
      <c r="A14" s="47" t="s">
        <v>145</v>
      </c>
      <c r="B14" s="47" t="s">
        <v>44</v>
      </c>
      <c r="C14" s="47" t="s">
        <v>19</v>
      </c>
      <c r="D14" s="47" t="s">
        <v>45</v>
      </c>
      <c r="E14" s="48" t="s">
        <v>22</v>
      </c>
      <c r="F14" s="49">
        <v>3.26</v>
      </c>
      <c r="G14" s="50">
        <v>4083.3</v>
      </c>
      <c r="H14" s="50" t="s">
        <v>533</v>
      </c>
      <c r="I14" s="50">
        <v>13311.55</v>
      </c>
      <c r="J14" s="51">
        <v>1.4700639668188279E-3</v>
      </c>
    </row>
    <row r="15" spans="1:10" ht="39" customHeight="1" x14ac:dyDescent="0.2">
      <c r="A15" s="47" t="s">
        <v>146</v>
      </c>
      <c r="B15" s="47" t="s">
        <v>103</v>
      </c>
      <c r="C15" s="47" t="s">
        <v>32</v>
      </c>
      <c r="D15" s="47" t="s">
        <v>104</v>
      </c>
      <c r="E15" s="48" t="s">
        <v>43</v>
      </c>
      <c r="F15" s="49">
        <v>52.31</v>
      </c>
      <c r="G15" s="50">
        <v>1.46</v>
      </c>
      <c r="H15" s="50">
        <v>1.76</v>
      </c>
      <c r="I15" s="50">
        <v>92.06</v>
      </c>
      <c r="J15" s="51">
        <v>1.0166666450213633E-5</v>
      </c>
    </row>
    <row r="16" spans="1:10" ht="51.95" customHeight="1" x14ac:dyDescent="0.2">
      <c r="A16" s="47" t="s">
        <v>147</v>
      </c>
      <c r="B16" s="47" t="s">
        <v>108</v>
      </c>
      <c r="C16" s="47" t="s">
        <v>32</v>
      </c>
      <c r="D16" s="47" t="s">
        <v>109</v>
      </c>
      <c r="E16" s="48" t="s">
        <v>43</v>
      </c>
      <c r="F16" s="49">
        <v>0</v>
      </c>
      <c r="G16" s="50">
        <v>0.56999999999999995</v>
      </c>
      <c r="H16" s="50">
        <v>0.69</v>
      </c>
      <c r="I16" s="50">
        <v>0</v>
      </c>
      <c r="J16" s="51">
        <v>0</v>
      </c>
    </row>
    <row r="17" spans="1:10" ht="24" customHeight="1" x14ac:dyDescent="0.2">
      <c r="A17" s="42" t="s">
        <v>148</v>
      </c>
      <c r="B17" s="42" t="s">
        <v>132</v>
      </c>
      <c r="C17" s="42"/>
      <c r="D17" s="42" t="s">
        <v>149</v>
      </c>
      <c r="E17" s="43"/>
      <c r="F17" s="44">
        <v>1</v>
      </c>
      <c r="G17" s="44" t="s">
        <v>29</v>
      </c>
      <c r="H17" s="45">
        <v>913243.59</v>
      </c>
      <c r="I17" s="45">
        <v>913243.59</v>
      </c>
      <c r="J17" s="46">
        <v>0.10085425773762388</v>
      </c>
    </row>
    <row r="18" spans="1:10" ht="26.1" customHeight="1" x14ac:dyDescent="0.2">
      <c r="A18" s="47" t="s">
        <v>150</v>
      </c>
      <c r="B18" s="47" t="s">
        <v>23</v>
      </c>
      <c r="C18" s="47" t="s">
        <v>19</v>
      </c>
      <c r="D18" s="47" t="s">
        <v>24</v>
      </c>
      <c r="E18" s="48" t="s">
        <v>22</v>
      </c>
      <c r="F18" s="49">
        <v>1743.77</v>
      </c>
      <c r="G18" s="50">
        <v>160.63999999999999</v>
      </c>
      <c r="H18" s="50">
        <v>194.72</v>
      </c>
      <c r="I18" s="50">
        <v>339546.89</v>
      </c>
      <c r="J18" s="51">
        <v>3.7497935855283285E-2</v>
      </c>
    </row>
    <row r="19" spans="1:10" ht="24" customHeight="1" x14ac:dyDescent="0.2">
      <c r="A19" s="47" t="s">
        <v>151</v>
      </c>
      <c r="B19" s="47" t="s">
        <v>18</v>
      </c>
      <c r="C19" s="47" t="s">
        <v>19</v>
      </c>
      <c r="D19" s="47" t="s">
        <v>20</v>
      </c>
      <c r="E19" s="48" t="s">
        <v>22</v>
      </c>
      <c r="F19" s="49">
        <v>98.69</v>
      </c>
      <c r="G19" s="50">
        <v>4592.74</v>
      </c>
      <c r="H19" s="50" t="s">
        <v>534</v>
      </c>
      <c r="I19" s="50">
        <v>453257.51</v>
      </c>
      <c r="J19" s="51">
        <v>5.0055593311148928E-2</v>
      </c>
    </row>
    <row r="20" spans="1:10" ht="39" customHeight="1" x14ac:dyDescent="0.2">
      <c r="A20" s="47" t="s">
        <v>152</v>
      </c>
      <c r="B20" s="47" t="s">
        <v>40</v>
      </c>
      <c r="C20" s="47" t="s">
        <v>32</v>
      </c>
      <c r="D20" s="47" t="s">
        <v>41</v>
      </c>
      <c r="E20" s="48" t="s">
        <v>43</v>
      </c>
      <c r="F20" s="49">
        <v>27900.32</v>
      </c>
      <c r="G20" s="50">
        <v>1.5</v>
      </c>
      <c r="H20" s="50">
        <v>1.81</v>
      </c>
      <c r="I20" s="50">
        <v>50499.57</v>
      </c>
      <c r="J20" s="51">
        <v>5.5769311760722889E-3</v>
      </c>
    </row>
    <row r="21" spans="1:10" ht="39" customHeight="1" x14ac:dyDescent="0.2">
      <c r="A21" s="47" t="s">
        <v>153</v>
      </c>
      <c r="B21" s="47" t="s">
        <v>105</v>
      </c>
      <c r="C21" s="47" t="s">
        <v>32</v>
      </c>
      <c r="D21" s="47" t="s">
        <v>106</v>
      </c>
      <c r="E21" s="48" t="s">
        <v>43</v>
      </c>
      <c r="F21" s="49">
        <v>0</v>
      </c>
      <c r="G21" s="50">
        <v>0.6</v>
      </c>
      <c r="H21" s="50">
        <v>0.72</v>
      </c>
      <c r="I21" s="50">
        <v>0</v>
      </c>
      <c r="J21" s="51">
        <v>0</v>
      </c>
    </row>
    <row r="22" spans="1:10" ht="39" customHeight="1" x14ac:dyDescent="0.2">
      <c r="A22" s="47" t="s">
        <v>154</v>
      </c>
      <c r="B22" s="47" t="s">
        <v>26</v>
      </c>
      <c r="C22" s="47" t="s">
        <v>27</v>
      </c>
      <c r="D22" s="47" t="s">
        <v>28</v>
      </c>
      <c r="E22" s="48" t="s">
        <v>30</v>
      </c>
      <c r="F22" s="49">
        <v>1453.14</v>
      </c>
      <c r="G22" s="50">
        <v>39.71</v>
      </c>
      <c r="H22" s="50">
        <v>48.13</v>
      </c>
      <c r="I22" s="50">
        <v>69939.62</v>
      </c>
      <c r="J22" s="51">
        <v>7.7237973951193835E-3</v>
      </c>
    </row>
    <row r="23" spans="1:10" ht="24" customHeight="1" x14ac:dyDescent="0.2">
      <c r="A23" s="42" t="s">
        <v>155</v>
      </c>
      <c r="B23" s="42" t="s">
        <v>132</v>
      </c>
      <c r="C23" s="42"/>
      <c r="D23" s="42" t="s">
        <v>156</v>
      </c>
      <c r="E23" s="43"/>
      <c r="F23" s="44">
        <v>1</v>
      </c>
      <c r="G23" s="44" t="s">
        <v>29</v>
      </c>
      <c r="H23" s="45">
        <v>766190.64</v>
      </c>
      <c r="I23" s="45">
        <v>766190.64</v>
      </c>
      <c r="J23" s="46">
        <v>8.4614432697759201E-2</v>
      </c>
    </row>
    <row r="24" spans="1:10" ht="24" customHeight="1" x14ac:dyDescent="0.2">
      <c r="A24" s="42" t="s">
        <v>157</v>
      </c>
      <c r="B24" s="42" t="s">
        <v>132</v>
      </c>
      <c r="C24" s="42"/>
      <c r="D24" s="42" t="s">
        <v>135</v>
      </c>
      <c r="E24" s="43"/>
      <c r="F24" s="44">
        <v>1</v>
      </c>
      <c r="G24" s="44" t="s">
        <v>29</v>
      </c>
      <c r="H24" s="45">
        <v>64810.04</v>
      </c>
      <c r="I24" s="45">
        <v>64810.04</v>
      </c>
      <c r="J24" s="46">
        <v>7.157311093906187E-3</v>
      </c>
    </row>
    <row r="25" spans="1:10" ht="26.1" customHeight="1" x14ac:dyDescent="0.2">
      <c r="A25" s="47" t="s">
        <v>158</v>
      </c>
      <c r="B25" s="47" t="s">
        <v>31</v>
      </c>
      <c r="C25" s="47" t="s">
        <v>32</v>
      </c>
      <c r="D25" s="47" t="s">
        <v>33</v>
      </c>
      <c r="E25" s="48" t="s">
        <v>30</v>
      </c>
      <c r="F25" s="49">
        <v>7265.7</v>
      </c>
      <c r="G25" s="50">
        <v>7.36</v>
      </c>
      <c r="H25" s="50">
        <v>8.92</v>
      </c>
      <c r="I25" s="50">
        <v>64810.04</v>
      </c>
      <c r="J25" s="51">
        <v>7.157311093906187E-3</v>
      </c>
    </row>
    <row r="26" spans="1:10" ht="24" customHeight="1" x14ac:dyDescent="0.2">
      <c r="A26" s="42" t="s">
        <v>159</v>
      </c>
      <c r="B26" s="42" t="s">
        <v>132</v>
      </c>
      <c r="C26" s="42"/>
      <c r="D26" s="42" t="s">
        <v>138</v>
      </c>
      <c r="E26" s="43"/>
      <c r="F26" s="44">
        <v>1</v>
      </c>
      <c r="G26" s="44" t="s">
        <v>29</v>
      </c>
      <c r="H26" s="45">
        <v>18803.580000000002</v>
      </c>
      <c r="I26" s="45">
        <v>18803.580000000002</v>
      </c>
      <c r="J26" s="46">
        <v>2.0765775139029771E-3</v>
      </c>
    </row>
    <row r="27" spans="1:10" ht="39" customHeight="1" x14ac:dyDescent="0.2">
      <c r="A27" s="47" t="s">
        <v>160</v>
      </c>
      <c r="B27" s="47" t="s">
        <v>40</v>
      </c>
      <c r="C27" s="47" t="s">
        <v>32</v>
      </c>
      <c r="D27" s="47" t="s">
        <v>41</v>
      </c>
      <c r="E27" s="48" t="s">
        <v>43</v>
      </c>
      <c r="F27" s="49">
        <v>8718.84</v>
      </c>
      <c r="G27" s="50">
        <v>1.5</v>
      </c>
      <c r="H27" s="50">
        <v>1.81</v>
      </c>
      <c r="I27" s="50">
        <v>15781.1</v>
      </c>
      <c r="J27" s="51">
        <v>1.7427892669722612E-3</v>
      </c>
    </row>
    <row r="28" spans="1:10" ht="39" customHeight="1" x14ac:dyDescent="0.2">
      <c r="A28" s="47" t="s">
        <v>161</v>
      </c>
      <c r="B28" s="47" t="s">
        <v>105</v>
      </c>
      <c r="C28" s="47" t="s">
        <v>32</v>
      </c>
      <c r="D28" s="47" t="s">
        <v>106</v>
      </c>
      <c r="E28" s="48" t="s">
        <v>43</v>
      </c>
      <c r="F28" s="49">
        <v>0</v>
      </c>
      <c r="G28" s="50">
        <v>0.6</v>
      </c>
      <c r="H28" s="50">
        <v>0.72</v>
      </c>
      <c r="I28" s="50">
        <v>0</v>
      </c>
      <c r="J28" s="51">
        <v>0</v>
      </c>
    </row>
    <row r="29" spans="1:10" ht="51.95" customHeight="1" x14ac:dyDescent="0.2">
      <c r="A29" s="47" t="s">
        <v>162</v>
      </c>
      <c r="B29" s="47" t="s">
        <v>71</v>
      </c>
      <c r="C29" s="47" t="s">
        <v>32</v>
      </c>
      <c r="D29" s="47" t="s">
        <v>72</v>
      </c>
      <c r="E29" s="48" t="s">
        <v>73</v>
      </c>
      <c r="F29" s="49">
        <v>363.28</v>
      </c>
      <c r="G29" s="50">
        <v>6.87</v>
      </c>
      <c r="H29" s="50">
        <v>8.32</v>
      </c>
      <c r="I29" s="50">
        <v>3022.48</v>
      </c>
      <c r="J29" s="51">
        <v>3.3378824693071585E-4</v>
      </c>
    </row>
    <row r="30" spans="1:10" ht="24" customHeight="1" x14ac:dyDescent="0.2">
      <c r="A30" s="42" t="s">
        <v>163</v>
      </c>
      <c r="B30" s="42" t="s">
        <v>132</v>
      </c>
      <c r="C30" s="42"/>
      <c r="D30" s="42" t="s">
        <v>143</v>
      </c>
      <c r="E30" s="43"/>
      <c r="F30" s="44">
        <v>1</v>
      </c>
      <c r="G30" s="44" t="s">
        <v>29</v>
      </c>
      <c r="H30" s="45">
        <v>22340.42</v>
      </c>
      <c r="I30" s="45">
        <v>22340.42</v>
      </c>
      <c r="J30" s="46">
        <v>2.4671692211349302E-3</v>
      </c>
    </row>
    <row r="31" spans="1:10" ht="39" customHeight="1" x14ac:dyDescent="0.2">
      <c r="A31" s="47" t="s">
        <v>164</v>
      </c>
      <c r="B31" s="47" t="s">
        <v>51</v>
      </c>
      <c r="C31" s="47" t="s">
        <v>32</v>
      </c>
      <c r="D31" s="47" t="s">
        <v>52</v>
      </c>
      <c r="E31" s="48" t="s">
        <v>30</v>
      </c>
      <c r="F31" s="49">
        <v>7265.7</v>
      </c>
      <c r="G31" s="50">
        <v>1.02</v>
      </c>
      <c r="H31" s="50">
        <v>1.23</v>
      </c>
      <c r="I31" s="50">
        <v>8936.81</v>
      </c>
      <c r="J31" s="51">
        <v>9.8693858786588849E-4</v>
      </c>
    </row>
    <row r="32" spans="1:10" ht="24" customHeight="1" x14ac:dyDescent="0.2">
      <c r="A32" s="47" t="s">
        <v>165</v>
      </c>
      <c r="B32" s="47" t="s">
        <v>44</v>
      </c>
      <c r="C32" s="47" t="s">
        <v>19</v>
      </c>
      <c r="D32" s="47" t="s">
        <v>45</v>
      </c>
      <c r="E32" s="48" t="s">
        <v>22</v>
      </c>
      <c r="F32" s="49">
        <v>3.26</v>
      </c>
      <c r="G32" s="50">
        <v>4083.3</v>
      </c>
      <c r="H32" s="50" t="s">
        <v>533</v>
      </c>
      <c r="I32" s="50">
        <v>13311.55</v>
      </c>
      <c r="J32" s="51">
        <v>1.4700639668188279E-3</v>
      </c>
    </row>
    <row r="33" spans="1:10" ht="39" customHeight="1" x14ac:dyDescent="0.2">
      <c r="A33" s="47" t="s">
        <v>166</v>
      </c>
      <c r="B33" s="47" t="s">
        <v>103</v>
      </c>
      <c r="C33" s="47" t="s">
        <v>32</v>
      </c>
      <c r="D33" s="47" t="s">
        <v>104</v>
      </c>
      <c r="E33" s="48" t="s">
        <v>43</v>
      </c>
      <c r="F33" s="49">
        <v>52.31</v>
      </c>
      <c r="G33" s="50">
        <v>1.46</v>
      </c>
      <c r="H33" s="50">
        <v>1.76</v>
      </c>
      <c r="I33" s="50">
        <v>92.06</v>
      </c>
      <c r="J33" s="51">
        <v>1.0166666450213633E-5</v>
      </c>
    </row>
    <row r="34" spans="1:10" ht="51.95" customHeight="1" x14ac:dyDescent="0.2">
      <c r="A34" s="47" t="s">
        <v>167</v>
      </c>
      <c r="B34" s="47" t="s">
        <v>108</v>
      </c>
      <c r="C34" s="47" t="s">
        <v>32</v>
      </c>
      <c r="D34" s="47" t="s">
        <v>109</v>
      </c>
      <c r="E34" s="48" t="s">
        <v>43</v>
      </c>
      <c r="F34" s="49">
        <v>0</v>
      </c>
      <c r="G34" s="50">
        <v>0.56999999999999995</v>
      </c>
      <c r="H34" s="50">
        <v>0.69</v>
      </c>
      <c r="I34" s="50">
        <v>0</v>
      </c>
      <c r="J34" s="51">
        <v>0</v>
      </c>
    </row>
    <row r="35" spans="1:10" ht="24" customHeight="1" x14ac:dyDescent="0.2">
      <c r="A35" s="42" t="s">
        <v>168</v>
      </c>
      <c r="B35" s="42" t="s">
        <v>132</v>
      </c>
      <c r="C35" s="42"/>
      <c r="D35" s="42" t="s">
        <v>149</v>
      </c>
      <c r="E35" s="43"/>
      <c r="F35" s="44">
        <v>1</v>
      </c>
      <c r="G35" s="44" t="s">
        <v>29</v>
      </c>
      <c r="H35" s="45">
        <v>660236.6</v>
      </c>
      <c r="I35" s="45">
        <v>660236.6</v>
      </c>
      <c r="J35" s="46">
        <v>7.2913374868815106E-2</v>
      </c>
    </row>
    <row r="36" spans="1:10" ht="26.1" customHeight="1" x14ac:dyDescent="0.2">
      <c r="A36" s="47" t="s">
        <v>169</v>
      </c>
      <c r="B36" s="47" t="s">
        <v>23</v>
      </c>
      <c r="C36" s="47" t="s">
        <v>19</v>
      </c>
      <c r="D36" s="47" t="s">
        <v>24</v>
      </c>
      <c r="E36" s="48" t="s">
        <v>22</v>
      </c>
      <c r="F36" s="49">
        <v>1220.6300000000001</v>
      </c>
      <c r="G36" s="50">
        <v>160.63999999999999</v>
      </c>
      <c r="H36" s="50">
        <v>194.72</v>
      </c>
      <c r="I36" s="50">
        <v>237681.07</v>
      </c>
      <c r="J36" s="51">
        <v>2.6248361505755789E-2</v>
      </c>
    </row>
    <row r="37" spans="1:10" ht="24" customHeight="1" x14ac:dyDescent="0.2">
      <c r="A37" s="47" t="s">
        <v>170</v>
      </c>
      <c r="B37" s="47" t="s">
        <v>18</v>
      </c>
      <c r="C37" s="47" t="s">
        <v>19</v>
      </c>
      <c r="D37" s="47" t="s">
        <v>20</v>
      </c>
      <c r="E37" s="48" t="s">
        <v>22</v>
      </c>
      <c r="F37" s="49">
        <v>69.08</v>
      </c>
      <c r="G37" s="50">
        <v>4592.74</v>
      </c>
      <c r="H37" s="50" t="s">
        <v>534</v>
      </c>
      <c r="I37" s="50">
        <v>317266.46999999997</v>
      </c>
      <c r="J37" s="51">
        <v>3.5037392747411585E-2</v>
      </c>
    </row>
    <row r="38" spans="1:10" ht="39" customHeight="1" x14ac:dyDescent="0.2">
      <c r="A38" s="47" t="s">
        <v>171</v>
      </c>
      <c r="B38" s="47" t="s">
        <v>40</v>
      </c>
      <c r="C38" s="47" t="s">
        <v>32</v>
      </c>
      <c r="D38" s="47" t="s">
        <v>41</v>
      </c>
      <c r="E38" s="48" t="s">
        <v>43</v>
      </c>
      <c r="F38" s="49">
        <v>19530.080000000002</v>
      </c>
      <c r="G38" s="50">
        <v>1.5</v>
      </c>
      <c r="H38" s="50">
        <v>1.81</v>
      </c>
      <c r="I38" s="50">
        <v>35349.440000000002</v>
      </c>
      <c r="J38" s="51">
        <v>3.9038232205283493E-3</v>
      </c>
    </row>
    <row r="39" spans="1:10" ht="39" customHeight="1" x14ac:dyDescent="0.2">
      <c r="A39" s="47" t="s">
        <v>172</v>
      </c>
      <c r="B39" s="47" t="s">
        <v>105</v>
      </c>
      <c r="C39" s="47" t="s">
        <v>32</v>
      </c>
      <c r="D39" s="47" t="s">
        <v>106</v>
      </c>
      <c r="E39" s="48" t="s">
        <v>43</v>
      </c>
      <c r="F39" s="49">
        <v>0</v>
      </c>
      <c r="G39" s="50">
        <v>0.6</v>
      </c>
      <c r="H39" s="50">
        <v>0.72</v>
      </c>
      <c r="I39" s="50">
        <v>0</v>
      </c>
      <c r="J39" s="51">
        <v>0</v>
      </c>
    </row>
    <row r="40" spans="1:10" ht="39" customHeight="1" x14ac:dyDescent="0.2">
      <c r="A40" s="47" t="s">
        <v>173</v>
      </c>
      <c r="B40" s="47" t="s">
        <v>26</v>
      </c>
      <c r="C40" s="47" t="s">
        <v>27</v>
      </c>
      <c r="D40" s="47" t="s">
        <v>28</v>
      </c>
      <c r="E40" s="48" t="s">
        <v>30</v>
      </c>
      <c r="F40" s="49">
        <v>1453.14</v>
      </c>
      <c r="G40" s="50">
        <v>39.71</v>
      </c>
      <c r="H40" s="50">
        <v>48.13</v>
      </c>
      <c r="I40" s="50">
        <v>69939.62</v>
      </c>
      <c r="J40" s="51">
        <v>7.7237973951193835E-3</v>
      </c>
    </row>
    <row r="41" spans="1:10" ht="24" customHeight="1" x14ac:dyDescent="0.2">
      <c r="A41" s="42" t="s">
        <v>174</v>
      </c>
      <c r="B41" s="42" t="s">
        <v>132</v>
      </c>
      <c r="C41" s="42"/>
      <c r="D41" s="42" t="s">
        <v>175</v>
      </c>
      <c r="E41" s="43"/>
      <c r="F41" s="44">
        <v>1</v>
      </c>
      <c r="G41" s="44" t="s">
        <v>29</v>
      </c>
      <c r="H41" s="45">
        <v>5975981.9400000004</v>
      </c>
      <c r="I41" s="45">
        <v>5975981.9400000004</v>
      </c>
      <c r="J41" s="46">
        <v>0.65995888655746882</v>
      </c>
    </row>
    <row r="42" spans="1:10" ht="24" customHeight="1" x14ac:dyDescent="0.2">
      <c r="A42" s="42" t="s">
        <v>176</v>
      </c>
      <c r="B42" s="42" t="s">
        <v>132</v>
      </c>
      <c r="C42" s="42"/>
      <c r="D42" s="42" t="s">
        <v>135</v>
      </c>
      <c r="E42" s="43"/>
      <c r="F42" s="44">
        <v>1</v>
      </c>
      <c r="G42" s="44" t="s">
        <v>29</v>
      </c>
      <c r="H42" s="45">
        <v>648104.72</v>
      </c>
      <c r="I42" s="45">
        <v>648104.72</v>
      </c>
      <c r="J42" s="46">
        <v>7.157358801921683E-2</v>
      </c>
    </row>
    <row r="43" spans="1:10" ht="26.1" customHeight="1" x14ac:dyDescent="0.2">
      <c r="A43" s="47" t="s">
        <v>177</v>
      </c>
      <c r="B43" s="47" t="s">
        <v>31</v>
      </c>
      <c r="C43" s="47" t="s">
        <v>32</v>
      </c>
      <c r="D43" s="47" t="s">
        <v>33</v>
      </c>
      <c r="E43" s="48" t="s">
        <v>30</v>
      </c>
      <c r="F43" s="49">
        <v>72657.48</v>
      </c>
      <c r="G43" s="50">
        <v>7.36</v>
      </c>
      <c r="H43" s="50">
        <v>8.92</v>
      </c>
      <c r="I43" s="50">
        <v>648104.72</v>
      </c>
      <c r="J43" s="51">
        <v>7.157358801921683E-2</v>
      </c>
    </row>
    <row r="44" spans="1:10" ht="24" customHeight="1" x14ac:dyDescent="0.2">
      <c r="A44" s="42" t="s">
        <v>178</v>
      </c>
      <c r="B44" s="42" t="s">
        <v>132</v>
      </c>
      <c r="C44" s="42"/>
      <c r="D44" s="42" t="s">
        <v>138</v>
      </c>
      <c r="E44" s="43"/>
      <c r="F44" s="44">
        <v>1</v>
      </c>
      <c r="G44" s="44" t="s">
        <v>29</v>
      </c>
      <c r="H44" s="45">
        <v>188037.5</v>
      </c>
      <c r="I44" s="45">
        <v>188037.5</v>
      </c>
      <c r="J44" s="46">
        <v>2.0765962878905562E-2</v>
      </c>
    </row>
    <row r="45" spans="1:10" ht="39" customHeight="1" x14ac:dyDescent="0.2">
      <c r="A45" s="47" t="s">
        <v>179</v>
      </c>
      <c r="B45" s="47" t="s">
        <v>40</v>
      </c>
      <c r="C45" s="47" t="s">
        <v>32</v>
      </c>
      <c r="D45" s="47" t="s">
        <v>41</v>
      </c>
      <c r="E45" s="48" t="s">
        <v>43</v>
      </c>
      <c r="F45" s="49">
        <v>87188.97</v>
      </c>
      <c r="G45" s="50">
        <v>1.5</v>
      </c>
      <c r="H45" s="50">
        <v>1.81</v>
      </c>
      <c r="I45" s="50">
        <v>157812.03</v>
      </c>
      <c r="J45" s="51">
        <v>1.7428006418000297E-2</v>
      </c>
    </row>
    <row r="46" spans="1:10" ht="39" customHeight="1" x14ac:dyDescent="0.2">
      <c r="A46" s="47" t="s">
        <v>180</v>
      </c>
      <c r="B46" s="47" t="s">
        <v>105</v>
      </c>
      <c r="C46" s="47" t="s">
        <v>32</v>
      </c>
      <c r="D46" s="47" t="s">
        <v>106</v>
      </c>
      <c r="E46" s="48" t="s">
        <v>43</v>
      </c>
      <c r="F46" s="49">
        <v>0</v>
      </c>
      <c r="G46" s="50">
        <v>0.6</v>
      </c>
      <c r="H46" s="50">
        <v>0.72</v>
      </c>
      <c r="I46" s="50">
        <v>0</v>
      </c>
      <c r="J46" s="51">
        <v>0</v>
      </c>
    </row>
    <row r="47" spans="1:10" ht="51.95" customHeight="1" x14ac:dyDescent="0.2">
      <c r="A47" s="47" t="s">
        <v>181</v>
      </c>
      <c r="B47" s="47" t="s">
        <v>71</v>
      </c>
      <c r="C47" s="47" t="s">
        <v>32</v>
      </c>
      <c r="D47" s="47" t="s">
        <v>72</v>
      </c>
      <c r="E47" s="48" t="s">
        <v>73</v>
      </c>
      <c r="F47" s="49">
        <v>3632.87</v>
      </c>
      <c r="G47" s="50">
        <v>6.87</v>
      </c>
      <c r="H47" s="50">
        <v>8.32</v>
      </c>
      <c r="I47" s="50">
        <v>30225.47</v>
      </c>
      <c r="J47" s="51">
        <v>3.3379564609052649E-3</v>
      </c>
    </row>
    <row r="48" spans="1:10" ht="24" customHeight="1" x14ac:dyDescent="0.2">
      <c r="A48" s="42" t="s">
        <v>182</v>
      </c>
      <c r="B48" s="42" t="s">
        <v>132</v>
      </c>
      <c r="C48" s="42"/>
      <c r="D48" s="42" t="s">
        <v>143</v>
      </c>
      <c r="E48" s="43"/>
      <c r="F48" s="44">
        <v>1</v>
      </c>
      <c r="G48" s="44" t="s">
        <v>29</v>
      </c>
      <c r="H48" s="45">
        <v>223772.47</v>
      </c>
      <c r="I48" s="45">
        <v>223772.47</v>
      </c>
      <c r="J48" s="46">
        <v>2.4712362190206786E-2</v>
      </c>
    </row>
    <row r="49" spans="1:10" ht="39" customHeight="1" x14ac:dyDescent="0.2">
      <c r="A49" s="47" t="s">
        <v>183</v>
      </c>
      <c r="B49" s="47" t="s">
        <v>51</v>
      </c>
      <c r="C49" s="47" t="s">
        <v>32</v>
      </c>
      <c r="D49" s="47" t="s">
        <v>52</v>
      </c>
      <c r="E49" s="48" t="s">
        <v>30</v>
      </c>
      <c r="F49" s="49">
        <v>72657.48</v>
      </c>
      <c r="G49" s="50">
        <v>1.02</v>
      </c>
      <c r="H49" s="50">
        <v>1.23</v>
      </c>
      <c r="I49" s="50">
        <v>89368.7</v>
      </c>
      <c r="J49" s="51">
        <v>9.8694521397915177E-3</v>
      </c>
    </row>
    <row r="50" spans="1:10" ht="24" customHeight="1" x14ac:dyDescent="0.2">
      <c r="A50" s="47" t="s">
        <v>184</v>
      </c>
      <c r="B50" s="47" t="s">
        <v>44</v>
      </c>
      <c r="C50" s="47" t="s">
        <v>19</v>
      </c>
      <c r="D50" s="47" t="s">
        <v>45</v>
      </c>
      <c r="E50" s="48" t="s">
        <v>22</v>
      </c>
      <c r="F50" s="49">
        <v>32.69</v>
      </c>
      <c r="G50" s="50">
        <v>4083.3</v>
      </c>
      <c r="H50" s="50" t="s">
        <v>533</v>
      </c>
      <c r="I50" s="50">
        <v>133483.07</v>
      </c>
      <c r="J50" s="51">
        <v>1.4741232342391027E-2</v>
      </c>
    </row>
    <row r="51" spans="1:10" ht="39" customHeight="1" x14ac:dyDescent="0.2">
      <c r="A51" s="47" t="s">
        <v>185</v>
      </c>
      <c r="B51" s="47" t="s">
        <v>103</v>
      </c>
      <c r="C51" s="47" t="s">
        <v>32</v>
      </c>
      <c r="D51" s="47" t="s">
        <v>104</v>
      </c>
      <c r="E51" s="48" t="s">
        <v>43</v>
      </c>
      <c r="F51" s="49">
        <v>523.13</v>
      </c>
      <c r="G51" s="50">
        <v>1.46</v>
      </c>
      <c r="H51" s="50">
        <v>1.76</v>
      </c>
      <c r="I51" s="50">
        <v>920.7</v>
      </c>
      <c r="J51" s="51">
        <v>1.0167770802424172E-4</v>
      </c>
    </row>
    <row r="52" spans="1:10" ht="51.95" customHeight="1" x14ac:dyDescent="0.2">
      <c r="A52" s="47" t="s">
        <v>186</v>
      </c>
      <c r="B52" s="47" t="s">
        <v>108</v>
      </c>
      <c r="C52" s="47" t="s">
        <v>32</v>
      </c>
      <c r="D52" s="47" t="s">
        <v>109</v>
      </c>
      <c r="E52" s="48" t="s">
        <v>43</v>
      </c>
      <c r="F52" s="49">
        <v>0</v>
      </c>
      <c r="G52" s="50">
        <v>0.56999999999999995</v>
      </c>
      <c r="H52" s="50">
        <v>0.69</v>
      </c>
      <c r="I52" s="50">
        <v>0</v>
      </c>
      <c r="J52" s="51">
        <v>0</v>
      </c>
    </row>
    <row r="53" spans="1:10" ht="24" customHeight="1" x14ac:dyDescent="0.2">
      <c r="A53" s="42" t="s">
        <v>187</v>
      </c>
      <c r="B53" s="42" t="s">
        <v>132</v>
      </c>
      <c r="C53" s="42"/>
      <c r="D53" s="42" t="s">
        <v>149</v>
      </c>
      <c r="E53" s="43"/>
      <c r="F53" s="44">
        <v>1</v>
      </c>
      <c r="G53" s="44" t="s">
        <v>29</v>
      </c>
      <c r="H53" s="45">
        <v>4916067.25</v>
      </c>
      <c r="I53" s="45">
        <v>4916067.25</v>
      </c>
      <c r="J53" s="46">
        <v>0.54290697346913963</v>
      </c>
    </row>
    <row r="54" spans="1:10" ht="26.1" customHeight="1" x14ac:dyDescent="0.2">
      <c r="A54" s="47" t="s">
        <v>188</v>
      </c>
      <c r="B54" s="47" t="s">
        <v>23</v>
      </c>
      <c r="C54" s="47" t="s">
        <v>19</v>
      </c>
      <c r="D54" s="47" t="s">
        <v>24</v>
      </c>
      <c r="E54" s="48" t="s">
        <v>22</v>
      </c>
      <c r="F54" s="49">
        <v>8718.89</v>
      </c>
      <c r="G54" s="50">
        <v>160.63999999999999</v>
      </c>
      <c r="H54" s="50">
        <v>194.72</v>
      </c>
      <c r="I54" s="50">
        <v>1697742.26</v>
      </c>
      <c r="J54" s="51">
        <v>0.18749054177549285</v>
      </c>
    </row>
    <row r="55" spans="1:10" ht="24" customHeight="1" x14ac:dyDescent="0.2">
      <c r="A55" s="47" t="s">
        <v>189</v>
      </c>
      <c r="B55" s="47" t="s">
        <v>18</v>
      </c>
      <c r="C55" s="47" t="s">
        <v>19</v>
      </c>
      <c r="D55" s="47" t="s">
        <v>20</v>
      </c>
      <c r="E55" s="48" t="s">
        <v>22</v>
      </c>
      <c r="F55" s="49">
        <v>493.48</v>
      </c>
      <c r="G55" s="50">
        <v>4592.74</v>
      </c>
      <c r="H55" s="50" t="s">
        <v>534</v>
      </c>
      <c r="I55" s="50">
        <v>2266425.33</v>
      </c>
      <c r="J55" s="51">
        <v>0.25029318232050146</v>
      </c>
    </row>
    <row r="56" spans="1:10" ht="39" customHeight="1" x14ac:dyDescent="0.2">
      <c r="A56" s="47" t="s">
        <v>190</v>
      </c>
      <c r="B56" s="47" t="s">
        <v>40</v>
      </c>
      <c r="C56" s="47" t="s">
        <v>32</v>
      </c>
      <c r="D56" s="47" t="s">
        <v>41</v>
      </c>
      <c r="E56" s="48" t="s">
        <v>43</v>
      </c>
      <c r="F56" s="49">
        <v>139502.24</v>
      </c>
      <c r="G56" s="50">
        <v>1.5</v>
      </c>
      <c r="H56" s="50">
        <v>1.81</v>
      </c>
      <c r="I56" s="50">
        <v>252499.05</v>
      </c>
      <c r="J56" s="51">
        <v>2.7884788402626707E-2</v>
      </c>
    </row>
    <row r="57" spans="1:10" ht="39" customHeight="1" x14ac:dyDescent="0.2">
      <c r="A57" s="47" t="s">
        <v>191</v>
      </c>
      <c r="B57" s="47" t="s">
        <v>105</v>
      </c>
      <c r="C57" s="47" t="s">
        <v>32</v>
      </c>
      <c r="D57" s="47" t="s">
        <v>106</v>
      </c>
      <c r="E57" s="48" t="s">
        <v>43</v>
      </c>
      <c r="F57" s="49">
        <v>0</v>
      </c>
      <c r="G57" s="50">
        <v>0.6</v>
      </c>
      <c r="H57" s="50">
        <v>0.72</v>
      </c>
      <c r="I57" s="50">
        <v>0</v>
      </c>
      <c r="J57" s="51">
        <v>0</v>
      </c>
    </row>
    <row r="58" spans="1:10" ht="39" customHeight="1" x14ac:dyDescent="0.2">
      <c r="A58" s="47" t="s">
        <v>192</v>
      </c>
      <c r="B58" s="47" t="s">
        <v>26</v>
      </c>
      <c r="C58" s="47" t="s">
        <v>27</v>
      </c>
      <c r="D58" s="47" t="s">
        <v>28</v>
      </c>
      <c r="E58" s="48" t="s">
        <v>30</v>
      </c>
      <c r="F58" s="49">
        <v>14531.49</v>
      </c>
      <c r="G58" s="50">
        <v>39.71</v>
      </c>
      <c r="H58" s="50">
        <v>48.13</v>
      </c>
      <c r="I58" s="50">
        <v>699400.61</v>
      </c>
      <c r="J58" s="51">
        <v>7.7238460970518688E-2</v>
      </c>
    </row>
    <row r="59" spans="1:10" ht="24" customHeight="1" x14ac:dyDescent="0.2">
      <c r="A59" s="42" t="s">
        <v>193</v>
      </c>
      <c r="B59" s="42" t="s">
        <v>132</v>
      </c>
      <c r="C59" s="42"/>
      <c r="D59" s="42" t="s">
        <v>194</v>
      </c>
      <c r="E59" s="43"/>
      <c r="F59" s="44">
        <v>1</v>
      </c>
      <c r="G59" s="44" t="s">
        <v>29</v>
      </c>
      <c r="H59" s="45">
        <v>75847.16</v>
      </c>
      <c r="I59" s="45">
        <v>75847.16</v>
      </c>
      <c r="J59" s="46">
        <v>8.3761978809036002E-3</v>
      </c>
    </row>
    <row r="60" spans="1:10" ht="51.95" customHeight="1" x14ac:dyDescent="0.2">
      <c r="A60" s="47" t="s">
        <v>195</v>
      </c>
      <c r="B60" s="47" t="s">
        <v>60</v>
      </c>
      <c r="C60" s="47" t="s">
        <v>32</v>
      </c>
      <c r="D60" s="47" t="s">
        <v>61</v>
      </c>
      <c r="E60" s="48" t="s">
        <v>63</v>
      </c>
      <c r="F60" s="49">
        <v>6018.32</v>
      </c>
      <c r="G60" s="50">
        <v>6.89</v>
      </c>
      <c r="H60" s="50">
        <v>8.35</v>
      </c>
      <c r="I60" s="50">
        <v>50252.97</v>
      </c>
      <c r="J60" s="51">
        <v>5.5496978505604191E-3</v>
      </c>
    </row>
    <row r="61" spans="1:10" ht="26.1" customHeight="1" x14ac:dyDescent="0.2">
      <c r="A61" s="47" t="s">
        <v>196</v>
      </c>
      <c r="B61" s="47" t="s">
        <v>97</v>
      </c>
      <c r="C61" s="47" t="s">
        <v>27</v>
      </c>
      <c r="D61" s="47" t="s">
        <v>98</v>
      </c>
      <c r="E61" s="48" t="s">
        <v>50</v>
      </c>
      <c r="F61" s="49">
        <v>61</v>
      </c>
      <c r="G61" s="50">
        <v>84.68</v>
      </c>
      <c r="H61" s="50">
        <v>102.64</v>
      </c>
      <c r="I61" s="50">
        <v>6261.04</v>
      </c>
      <c r="J61" s="51">
        <v>6.9143933642673875E-4</v>
      </c>
    </row>
    <row r="62" spans="1:10" ht="26.1" customHeight="1" x14ac:dyDescent="0.2">
      <c r="A62" s="47" t="s">
        <v>197</v>
      </c>
      <c r="B62" s="47" t="s">
        <v>95</v>
      </c>
      <c r="C62" s="47" t="s">
        <v>27</v>
      </c>
      <c r="D62" s="47" t="s">
        <v>96</v>
      </c>
      <c r="E62" s="48" t="s">
        <v>50</v>
      </c>
      <c r="F62" s="49">
        <v>61</v>
      </c>
      <c r="G62" s="50">
        <v>86.85</v>
      </c>
      <c r="H62" s="50">
        <v>105.27</v>
      </c>
      <c r="I62" s="50">
        <v>6421.47</v>
      </c>
      <c r="J62" s="51">
        <v>7.0915645894040126E-4</v>
      </c>
    </row>
    <row r="63" spans="1:10" ht="26.1" customHeight="1" x14ac:dyDescent="0.2">
      <c r="A63" s="47" t="s">
        <v>198</v>
      </c>
      <c r="B63" s="47" t="s">
        <v>101</v>
      </c>
      <c r="C63" s="47" t="s">
        <v>27</v>
      </c>
      <c r="D63" s="47" t="s">
        <v>102</v>
      </c>
      <c r="E63" s="48" t="s">
        <v>50</v>
      </c>
      <c r="F63" s="49">
        <v>61</v>
      </c>
      <c r="G63" s="50">
        <v>32.46</v>
      </c>
      <c r="H63" s="50">
        <v>39.340000000000003</v>
      </c>
      <c r="I63" s="50">
        <v>2399.7399999999998</v>
      </c>
      <c r="J63" s="51">
        <v>2.65015817371667E-4</v>
      </c>
    </row>
    <row r="64" spans="1:10" ht="26.1" customHeight="1" x14ac:dyDescent="0.2">
      <c r="A64" s="47" t="s">
        <v>199</v>
      </c>
      <c r="B64" s="47" t="s">
        <v>85</v>
      </c>
      <c r="C64" s="47" t="s">
        <v>27</v>
      </c>
      <c r="D64" s="47" t="s">
        <v>86</v>
      </c>
      <c r="E64" s="48" t="s">
        <v>30</v>
      </c>
      <c r="F64" s="49">
        <v>90.27</v>
      </c>
      <c r="G64" s="50">
        <v>96.07</v>
      </c>
      <c r="H64" s="50">
        <v>116.45</v>
      </c>
      <c r="I64" s="50">
        <v>10511.94</v>
      </c>
      <c r="J64" s="51">
        <v>1.1608884176043744E-3</v>
      </c>
    </row>
    <row r="65" spans="1:10" ht="24" customHeight="1" x14ac:dyDescent="0.2">
      <c r="A65" s="42" t="s">
        <v>200</v>
      </c>
      <c r="B65" s="42" t="s">
        <v>132</v>
      </c>
      <c r="C65" s="42"/>
      <c r="D65" s="42" t="s">
        <v>201</v>
      </c>
      <c r="E65" s="43"/>
      <c r="F65" s="44">
        <v>1</v>
      </c>
      <c r="G65" s="44" t="s">
        <v>29</v>
      </c>
      <c r="H65" s="45">
        <v>7101.48</v>
      </c>
      <c r="I65" s="45">
        <v>7101.48</v>
      </c>
      <c r="J65" s="46">
        <v>7.8425351360920177E-4</v>
      </c>
    </row>
    <row r="66" spans="1:10" ht="26.1" customHeight="1" x14ac:dyDescent="0.2">
      <c r="A66" s="47" t="s">
        <v>202</v>
      </c>
      <c r="B66" s="47" t="s">
        <v>90</v>
      </c>
      <c r="C66" s="47" t="s">
        <v>55</v>
      </c>
      <c r="D66" s="47" t="s">
        <v>91</v>
      </c>
      <c r="E66" s="48" t="s">
        <v>92</v>
      </c>
      <c r="F66" s="49">
        <v>31</v>
      </c>
      <c r="G66" s="50">
        <v>188.98</v>
      </c>
      <c r="H66" s="50">
        <v>229.08</v>
      </c>
      <c r="I66" s="50">
        <v>7101.48</v>
      </c>
      <c r="J66" s="51">
        <v>7.8425351360920177E-4</v>
      </c>
    </row>
    <row r="67" spans="1:10" ht="24" customHeight="1" x14ac:dyDescent="0.2">
      <c r="A67" s="42" t="s">
        <v>203</v>
      </c>
      <c r="B67" s="42" t="s">
        <v>132</v>
      </c>
      <c r="C67" s="42"/>
      <c r="D67" s="42" t="s">
        <v>204</v>
      </c>
      <c r="E67" s="43"/>
      <c r="F67" s="44">
        <v>1</v>
      </c>
      <c r="G67" s="44" t="s">
        <v>29</v>
      </c>
      <c r="H67" s="45">
        <v>475584.12</v>
      </c>
      <c r="I67" s="45">
        <v>475584.12</v>
      </c>
      <c r="J67" s="46">
        <v>5.2521237421881105E-2</v>
      </c>
    </row>
    <row r="68" spans="1:10" ht="24" customHeight="1" x14ac:dyDescent="0.2">
      <c r="A68" s="47" t="s">
        <v>205</v>
      </c>
      <c r="B68" s="47" t="s">
        <v>99</v>
      </c>
      <c r="C68" s="47" t="s">
        <v>32</v>
      </c>
      <c r="D68" s="47" t="s">
        <v>100</v>
      </c>
      <c r="E68" s="48" t="s">
        <v>63</v>
      </c>
      <c r="F68" s="49">
        <v>6018.32</v>
      </c>
      <c r="G68" s="50">
        <v>0.42</v>
      </c>
      <c r="H68" s="50">
        <v>0.5</v>
      </c>
      <c r="I68" s="50">
        <v>3009.16</v>
      </c>
      <c r="J68" s="51">
        <v>3.3231724978627911E-4</v>
      </c>
    </row>
    <row r="69" spans="1:10" ht="24" customHeight="1" x14ac:dyDescent="0.2">
      <c r="A69" s="47" t="s">
        <v>206</v>
      </c>
      <c r="B69" s="47" t="s">
        <v>78</v>
      </c>
      <c r="C69" s="47" t="s">
        <v>55</v>
      </c>
      <c r="D69" s="47" t="s">
        <v>79</v>
      </c>
      <c r="E69" s="48" t="s">
        <v>80</v>
      </c>
      <c r="F69" s="49">
        <v>121</v>
      </c>
      <c r="G69" s="50">
        <v>139.09</v>
      </c>
      <c r="H69" s="50">
        <v>168.6</v>
      </c>
      <c r="I69" s="50">
        <v>20400.599999999999</v>
      </c>
      <c r="J69" s="51">
        <v>2.2529447706303306E-3</v>
      </c>
    </row>
    <row r="70" spans="1:10" ht="24" customHeight="1" x14ac:dyDescent="0.2">
      <c r="A70" s="42" t="s">
        <v>207</v>
      </c>
      <c r="B70" s="42" t="s">
        <v>132</v>
      </c>
      <c r="C70" s="42"/>
      <c r="D70" s="42" t="s">
        <v>208</v>
      </c>
      <c r="E70" s="43"/>
      <c r="F70" s="44">
        <v>1</v>
      </c>
      <c r="G70" s="44" t="s">
        <v>29</v>
      </c>
      <c r="H70" s="45">
        <v>263240.62</v>
      </c>
      <c r="I70" s="45">
        <v>263240.62</v>
      </c>
      <c r="J70" s="46">
        <v>2.9071036060041668E-2</v>
      </c>
    </row>
    <row r="71" spans="1:10" ht="24" customHeight="1" x14ac:dyDescent="0.2">
      <c r="A71" s="47" t="s">
        <v>209</v>
      </c>
      <c r="B71" s="47" t="s">
        <v>76</v>
      </c>
      <c r="C71" s="47" t="s">
        <v>47</v>
      </c>
      <c r="D71" s="47" t="s">
        <v>77</v>
      </c>
      <c r="E71" s="48" t="s">
        <v>50</v>
      </c>
      <c r="F71" s="49">
        <v>61</v>
      </c>
      <c r="G71" s="50">
        <v>296</v>
      </c>
      <c r="H71" s="50">
        <v>358.81</v>
      </c>
      <c r="I71" s="50">
        <v>21887.41</v>
      </c>
      <c r="J71" s="51">
        <v>2.417140961645344E-3</v>
      </c>
    </row>
    <row r="72" spans="1:10" ht="24" customHeight="1" x14ac:dyDescent="0.2">
      <c r="A72" s="47" t="s">
        <v>210</v>
      </c>
      <c r="B72" s="47" t="s">
        <v>81</v>
      </c>
      <c r="C72" s="47" t="s">
        <v>47</v>
      </c>
      <c r="D72" s="47" t="s">
        <v>82</v>
      </c>
      <c r="E72" s="48" t="s">
        <v>50</v>
      </c>
      <c r="F72" s="49">
        <v>61</v>
      </c>
      <c r="G72" s="50">
        <v>144</v>
      </c>
      <c r="H72" s="50">
        <v>174.55</v>
      </c>
      <c r="I72" s="50">
        <v>10647.55</v>
      </c>
      <c r="J72" s="51">
        <v>1.1758645379314812E-3</v>
      </c>
    </row>
    <row r="73" spans="1:10" ht="26.1" customHeight="1" x14ac:dyDescent="0.2">
      <c r="A73" s="47" t="s">
        <v>211</v>
      </c>
      <c r="B73" s="47" t="s">
        <v>88</v>
      </c>
      <c r="C73" s="47" t="s">
        <v>47</v>
      </c>
      <c r="D73" s="47" t="s">
        <v>89</v>
      </c>
      <c r="E73" s="48" t="s">
        <v>50</v>
      </c>
      <c r="F73" s="49">
        <v>61</v>
      </c>
      <c r="G73" s="50">
        <v>99.2</v>
      </c>
      <c r="H73" s="50">
        <v>120.25</v>
      </c>
      <c r="I73" s="50">
        <v>7335.25</v>
      </c>
      <c r="J73" s="51">
        <v>8.1006995523495067E-4</v>
      </c>
    </row>
    <row r="74" spans="1:10" ht="26.1" customHeight="1" x14ac:dyDescent="0.2">
      <c r="A74" s="47" t="s">
        <v>212</v>
      </c>
      <c r="B74" s="47" t="s">
        <v>65</v>
      </c>
      <c r="C74" s="47" t="s">
        <v>47</v>
      </c>
      <c r="D74" s="47" t="s">
        <v>66</v>
      </c>
      <c r="E74" s="48" t="s">
        <v>50</v>
      </c>
      <c r="F74" s="49">
        <v>61</v>
      </c>
      <c r="G74" s="50">
        <v>616</v>
      </c>
      <c r="H74" s="50">
        <v>746.71</v>
      </c>
      <c r="I74" s="50">
        <v>45549.31</v>
      </c>
      <c r="J74" s="51">
        <v>5.030248118698461E-3</v>
      </c>
    </row>
    <row r="75" spans="1:10" ht="39" customHeight="1" x14ac:dyDescent="0.2">
      <c r="A75" s="47" t="s">
        <v>213</v>
      </c>
      <c r="B75" s="47" t="s">
        <v>58</v>
      </c>
      <c r="C75" s="47" t="s">
        <v>47</v>
      </c>
      <c r="D75" s="47" t="s">
        <v>59</v>
      </c>
      <c r="E75" s="48" t="s">
        <v>50</v>
      </c>
      <c r="F75" s="49">
        <v>61</v>
      </c>
      <c r="G75" s="50">
        <v>860.8</v>
      </c>
      <c r="H75" s="50">
        <v>1043.46</v>
      </c>
      <c r="I75" s="50">
        <v>63651.06</v>
      </c>
      <c r="J75" s="51">
        <v>7.0293188814092439E-3</v>
      </c>
    </row>
    <row r="76" spans="1:10" ht="26.1" customHeight="1" x14ac:dyDescent="0.2">
      <c r="A76" s="47" t="s">
        <v>214</v>
      </c>
      <c r="B76" s="47" t="s">
        <v>93</v>
      </c>
      <c r="C76" s="47" t="s">
        <v>47</v>
      </c>
      <c r="D76" s="47" t="s">
        <v>94</v>
      </c>
      <c r="E76" s="48" t="s">
        <v>50</v>
      </c>
      <c r="F76" s="49">
        <v>61</v>
      </c>
      <c r="G76" s="50">
        <v>92.8</v>
      </c>
      <c r="H76" s="50">
        <v>112.49</v>
      </c>
      <c r="I76" s="50">
        <v>6861.89</v>
      </c>
      <c r="J76" s="51">
        <v>7.5779433899691973E-4</v>
      </c>
    </row>
    <row r="77" spans="1:10" ht="26.1" customHeight="1" x14ac:dyDescent="0.2">
      <c r="A77" s="47" t="s">
        <v>215</v>
      </c>
      <c r="B77" s="47" t="s">
        <v>74</v>
      </c>
      <c r="C77" s="47" t="s">
        <v>47</v>
      </c>
      <c r="D77" s="47" t="s">
        <v>75</v>
      </c>
      <c r="E77" s="48" t="s">
        <v>50</v>
      </c>
      <c r="F77" s="49">
        <v>61</v>
      </c>
      <c r="G77" s="50">
        <v>299.23</v>
      </c>
      <c r="H77" s="50">
        <v>362.72</v>
      </c>
      <c r="I77" s="50">
        <v>22125.919999999998</v>
      </c>
      <c r="J77" s="51">
        <v>2.4434808662188879E-3</v>
      </c>
    </row>
    <row r="78" spans="1:10" ht="24" customHeight="1" x14ac:dyDescent="0.2">
      <c r="A78" s="47" t="s">
        <v>216</v>
      </c>
      <c r="B78" s="47" t="s">
        <v>69</v>
      </c>
      <c r="C78" s="47" t="s">
        <v>47</v>
      </c>
      <c r="D78" s="47" t="s">
        <v>70</v>
      </c>
      <c r="E78" s="48" t="s">
        <v>50</v>
      </c>
      <c r="F78" s="49">
        <v>61</v>
      </c>
      <c r="G78" s="50">
        <v>504</v>
      </c>
      <c r="H78" s="50">
        <v>610.94000000000005</v>
      </c>
      <c r="I78" s="50">
        <v>37267.339999999997</v>
      </c>
      <c r="J78" s="51">
        <v>4.1156269309874493E-3</v>
      </c>
    </row>
    <row r="79" spans="1:10" ht="39" customHeight="1" x14ac:dyDescent="0.2">
      <c r="A79" s="47" t="s">
        <v>217</v>
      </c>
      <c r="B79" s="47" t="s">
        <v>83</v>
      </c>
      <c r="C79" s="47" t="s">
        <v>47</v>
      </c>
      <c r="D79" s="47" t="s">
        <v>84</v>
      </c>
      <c r="E79" s="48" t="s">
        <v>50</v>
      </c>
      <c r="F79" s="49">
        <v>61</v>
      </c>
      <c r="G79" s="50">
        <v>144</v>
      </c>
      <c r="H79" s="50">
        <v>174.55</v>
      </c>
      <c r="I79" s="50">
        <v>10647.55</v>
      </c>
      <c r="J79" s="51">
        <v>1.1758645379314812E-3</v>
      </c>
    </row>
    <row r="80" spans="1:10" ht="24" customHeight="1" x14ac:dyDescent="0.2">
      <c r="A80" s="47" t="s">
        <v>218</v>
      </c>
      <c r="B80" s="47" t="s">
        <v>67</v>
      </c>
      <c r="C80" s="47" t="s">
        <v>47</v>
      </c>
      <c r="D80" s="47" t="s">
        <v>68</v>
      </c>
      <c r="E80" s="48" t="s">
        <v>50</v>
      </c>
      <c r="F80" s="49">
        <v>61</v>
      </c>
      <c r="G80" s="50">
        <v>504</v>
      </c>
      <c r="H80" s="50">
        <v>610.94000000000005</v>
      </c>
      <c r="I80" s="50">
        <v>37267.339999999997</v>
      </c>
      <c r="J80" s="51">
        <v>4.1156269309874493E-3</v>
      </c>
    </row>
    <row r="81" spans="1:10" ht="65.099999999999994" customHeight="1" x14ac:dyDescent="0.2">
      <c r="A81" s="47" t="s">
        <v>219</v>
      </c>
      <c r="B81" s="47" t="s">
        <v>46</v>
      </c>
      <c r="C81" s="47" t="s">
        <v>47</v>
      </c>
      <c r="D81" s="47" t="s">
        <v>48</v>
      </c>
      <c r="E81" s="48" t="s">
        <v>50</v>
      </c>
      <c r="F81" s="49">
        <v>61</v>
      </c>
      <c r="G81" s="50">
        <v>1600</v>
      </c>
      <c r="H81" s="50">
        <v>1939.52</v>
      </c>
      <c r="I81" s="50">
        <v>118310.72</v>
      </c>
      <c r="J81" s="51">
        <v>1.3065670516235271E-2</v>
      </c>
    </row>
    <row r="82" spans="1:10" ht="24" customHeight="1" x14ac:dyDescent="0.2">
      <c r="A82" s="47" t="s">
        <v>220</v>
      </c>
      <c r="B82" s="47" t="s">
        <v>54</v>
      </c>
      <c r="C82" s="47" t="s">
        <v>55</v>
      </c>
      <c r="D82" s="47" t="s">
        <v>56</v>
      </c>
      <c r="E82" s="48" t="s">
        <v>30</v>
      </c>
      <c r="F82" s="49">
        <v>87188.92</v>
      </c>
      <c r="G82" s="50">
        <v>0.67</v>
      </c>
      <c r="H82" s="50">
        <v>0.81</v>
      </c>
      <c r="I82" s="50">
        <v>70623.02</v>
      </c>
      <c r="J82" s="51">
        <v>7.7992688251875561E-3</v>
      </c>
    </row>
    <row r="83" spans="1:10" ht="24" customHeight="1" x14ac:dyDescent="0.2">
      <c r="A83" s="42" t="s">
        <v>221</v>
      </c>
      <c r="B83" s="42" t="s">
        <v>132</v>
      </c>
      <c r="C83" s="42"/>
      <c r="D83" s="42" t="s">
        <v>37</v>
      </c>
      <c r="E83" s="43"/>
      <c r="F83" s="44">
        <v>1</v>
      </c>
      <c r="G83" s="44" t="s">
        <v>29</v>
      </c>
      <c r="H83" s="45">
        <v>703616.33</v>
      </c>
      <c r="I83" s="45">
        <v>703616.33</v>
      </c>
      <c r="J83" s="46">
        <v>7.7704024940619648E-2</v>
      </c>
    </row>
    <row r="84" spans="1:10" ht="24" customHeight="1" x14ac:dyDescent="0.2">
      <c r="A84" s="47" t="s">
        <v>222</v>
      </c>
      <c r="B84" s="47" t="s">
        <v>36</v>
      </c>
      <c r="C84" s="47" t="s">
        <v>19</v>
      </c>
      <c r="D84" s="47" t="s">
        <v>37</v>
      </c>
      <c r="E84" s="48" t="s">
        <v>39</v>
      </c>
      <c r="F84" s="49">
        <v>1</v>
      </c>
      <c r="G84" s="50">
        <v>580445.75</v>
      </c>
      <c r="H84" s="50">
        <v>703616.33</v>
      </c>
      <c r="I84" s="50">
        <v>703616.33</v>
      </c>
      <c r="J84" s="51">
        <v>7.7704024940619648E-2</v>
      </c>
    </row>
    <row r="85" spans="1:10" x14ac:dyDescent="0.2">
      <c r="A85" s="52"/>
      <c r="B85" s="52"/>
      <c r="C85" s="52"/>
      <c r="D85" s="52"/>
      <c r="E85" s="52"/>
      <c r="F85" s="52"/>
      <c r="G85" s="52"/>
      <c r="H85" s="52"/>
      <c r="I85" s="52"/>
      <c r="J85" s="52"/>
    </row>
    <row r="86" spans="1:10" x14ac:dyDescent="0.2">
      <c r="A86" s="111"/>
      <c r="B86" s="111"/>
      <c r="C86" s="111"/>
      <c r="D86" s="54"/>
      <c r="E86" s="53"/>
      <c r="F86" s="112" t="s">
        <v>110</v>
      </c>
      <c r="G86" s="111"/>
      <c r="H86" s="113">
        <v>8032739.4900000002</v>
      </c>
      <c r="I86" s="113"/>
      <c r="J86" s="113"/>
    </row>
    <row r="87" spans="1:10" x14ac:dyDescent="0.2">
      <c r="A87" s="111"/>
      <c r="B87" s="111"/>
      <c r="C87" s="111"/>
      <c r="D87" s="54"/>
      <c r="E87" s="53"/>
      <c r="F87" s="112" t="s">
        <v>111</v>
      </c>
      <c r="G87" s="111"/>
      <c r="H87" s="113">
        <v>1022342.67</v>
      </c>
      <c r="I87" s="113"/>
      <c r="J87" s="113"/>
    </row>
    <row r="88" spans="1:10" x14ac:dyDescent="0.2">
      <c r="A88" s="111"/>
      <c r="B88" s="111"/>
      <c r="C88" s="111"/>
      <c r="D88" s="54"/>
      <c r="E88" s="53"/>
      <c r="F88" s="112" t="s">
        <v>112</v>
      </c>
      <c r="G88" s="111"/>
      <c r="H88" s="113">
        <v>9055082.1600000001</v>
      </c>
      <c r="I88" s="113"/>
      <c r="J88" s="113"/>
    </row>
    <row r="89" spans="1:10" ht="60" customHeight="1" x14ac:dyDescent="0.2">
      <c r="A89" s="56"/>
      <c r="B89" s="56"/>
      <c r="C89" s="56"/>
      <c r="D89" s="56"/>
      <c r="E89" s="56"/>
      <c r="F89" s="56"/>
      <c r="G89" s="56"/>
      <c r="H89" s="56"/>
      <c r="I89" s="56"/>
      <c r="J89" s="56"/>
    </row>
    <row r="90" spans="1:10" ht="69.95" customHeight="1" x14ac:dyDescent="0.2">
      <c r="A90" s="114" t="s">
        <v>113</v>
      </c>
      <c r="B90" s="115"/>
      <c r="C90" s="115"/>
      <c r="D90" s="115"/>
      <c r="E90" s="115"/>
      <c r="F90" s="115"/>
      <c r="G90" s="115"/>
      <c r="H90" s="115"/>
      <c r="I90" s="115"/>
      <c r="J90" s="115"/>
    </row>
  </sheetData>
  <mergeCells count="18">
    <mergeCell ref="E1:F1"/>
    <mergeCell ref="G1:H1"/>
    <mergeCell ref="I1:J1"/>
    <mergeCell ref="E2:F2"/>
    <mergeCell ref="G2:H2"/>
    <mergeCell ref="I2:J2"/>
    <mergeCell ref="A88:C88"/>
    <mergeCell ref="F88:G88"/>
    <mergeCell ref="H88:J88"/>
    <mergeCell ref="A90:J90"/>
    <mergeCell ref="A2:C2"/>
    <mergeCell ref="A3:J3"/>
    <mergeCell ref="A86:C86"/>
    <mergeCell ref="F86:G86"/>
    <mergeCell ref="H86:J86"/>
    <mergeCell ref="A87:C87"/>
    <mergeCell ref="F87:G87"/>
    <mergeCell ref="H87:J87"/>
  </mergeCells>
  <pageMargins left="0.51181102362204722" right="0.51181102362204722" top="0.98425196850393704" bottom="0.98425196850393704" header="0.51181102362204722" footer="0.51181102362204722"/>
  <pageSetup paperSize="9" scale="52" fitToHeight="0" orientation="portrait" r:id="rId1"/>
  <headerFooter>
    <oddHeader>&amp;L &amp;CCompanhia Urbanizadora da Nova Capital do Brasil - (NOVACAP
CNPJ: 00.037.457/0001-70 &amp;R</oddHeader>
    <oddFooter>&amp;L &amp;CMatheus Pereira da Silva
Engenheiro Civil - Matrícula 973.682-4
92 993185711 / matheus.silva@novacap.df.gov.br 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808B4-6768-411C-B8DF-BC1C50402952}">
  <sheetPr>
    <pageSetUpPr fitToPage="1"/>
  </sheetPr>
  <dimension ref="A1:K808"/>
  <sheetViews>
    <sheetView showWhiteSpace="0" view="pageBreakPreview" topLeftCell="A9" zoomScale="60" zoomScaleNormal="100" workbookViewId="0">
      <selection activeCell="C27" sqref="C27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  <col min="11" max="11" width="21" bestFit="1" customWidth="1"/>
  </cols>
  <sheetData>
    <row r="1" spans="1:11" ht="15" x14ac:dyDescent="0.2">
      <c r="A1" s="37"/>
      <c r="B1" s="37"/>
      <c r="C1" s="37"/>
      <c r="D1" s="37" t="s">
        <v>0</v>
      </c>
      <c r="E1" s="118" t="s">
        <v>1</v>
      </c>
      <c r="F1" s="118"/>
      <c r="G1" s="118" t="s">
        <v>2</v>
      </c>
      <c r="H1" s="118"/>
      <c r="I1" s="118" t="s">
        <v>3</v>
      </c>
      <c r="J1" s="118"/>
    </row>
    <row r="2" spans="1:11" ht="80.099999999999994" customHeight="1" x14ac:dyDescent="0.2">
      <c r="A2" s="116" t="e" vm="2">
        <v>#VALUE!</v>
      </c>
      <c r="B2" s="116"/>
      <c r="C2" s="116"/>
      <c r="D2" s="38" t="s">
        <v>4</v>
      </c>
      <c r="E2" s="112" t="s">
        <v>539</v>
      </c>
      <c r="F2" s="112"/>
      <c r="G2" s="112" t="s">
        <v>5</v>
      </c>
      <c r="H2" s="112"/>
      <c r="I2" s="112" t="s">
        <v>6</v>
      </c>
      <c r="J2" s="112"/>
    </row>
    <row r="3" spans="1:11" ht="15" x14ac:dyDescent="0.25">
      <c r="A3" s="117" t="s">
        <v>223</v>
      </c>
      <c r="B3" s="115"/>
      <c r="C3" s="115"/>
      <c r="D3" s="115"/>
      <c r="E3" s="115"/>
      <c r="F3" s="115"/>
      <c r="G3" s="115"/>
      <c r="H3" s="115"/>
      <c r="I3" s="115"/>
      <c r="J3" s="115"/>
    </row>
    <row r="4" spans="1:11" ht="24" customHeight="1" x14ac:dyDescent="0.2">
      <c r="A4" s="42" t="s">
        <v>131</v>
      </c>
      <c r="B4" s="42"/>
      <c r="C4" s="42"/>
      <c r="D4" s="42" t="s">
        <v>133</v>
      </c>
      <c r="E4" s="42"/>
      <c r="F4" s="129"/>
      <c r="G4" s="129"/>
      <c r="H4" s="42"/>
      <c r="I4" s="44"/>
      <c r="J4" s="42"/>
      <c r="K4" s="45">
        <v>1050760.49</v>
      </c>
    </row>
    <row r="5" spans="1:11" ht="24" customHeight="1" x14ac:dyDescent="0.2">
      <c r="A5" s="42" t="s">
        <v>134</v>
      </c>
      <c r="B5" s="42"/>
      <c r="C5" s="42"/>
      <c r="D5" s="42" t="s">
        <v>135</v>
      </c>
      <c r="E5" s="42"/>
      <c r="F5" s="129"/>
      <c r="G5" s="129"/>
      <c r="H5" s="42"/>
      <c r="I5" s="44"/>
      <c r="J5" s="42"/>
      <c r="K5" s="45">
        <v>64810.400000000001</v>
      </c>
    </row>
    <row r="6" spans="1:11" ht="18" customHeight="1" x14ac:dyDescent="0.2">
      <c r="A6" s="39" t="s">
        <v>136</v>
      </c>
      <c r="B6" s="40" t="s">
        <v>8</v>
      </c>
      <c r="C6" s="39" t="s">
        <v>9</v>
      </c>
      <c r="D6" s="39" t="s">
        <v>10</v>
      </c>
      <c r="E6" s="128" t="s">
        <v>11</v>
      </c>
      <c r="F6" s="128"/>
      <c r="G6" s="41" t="s">
        <v>12</v>
      </c>
      <c r="H6" s="40" t="s">
        <v>13</v>
      </c>
      <c r="I6" s="40" t="s">
        <v>224</v>
      </c>
      <c r="J6" s="40" t="s">
        <v>129</v>
      </c>
      <c r="K6" s="40" t="s">
        <v>15</v>
      </c>
    </row>
    <row r="7" spans="1:11" ht="26.1" customHeight="1" x14ac:dyDescent="0.2">
      <c r="A7" s="47" t="s">
        <v>225</v>
      </c>
      <c r="B7" s="49" t="s">
        <v>31</v>
      </c>
      <c r="C7" s="47" t="s">
        <v>32</v>
      </c>
      <c r="D7" s="47" t="s">
        <v>33</v>
      </c>
      <c r="E7" s="127" t="s">
        <v>34</v>
      </c>
      <c r="F7" s="127"/>
      <c r="G7" s="48" t="s">
        <v>30</v>
      </c>
      <c r="H7" s="57">
        <v>1</v>
      </c>
      <c r="I7" s="50"/>
      <c r="J7" s="50">
        <v>7.36</v>
      </c>
      <c r="K7" s="50">
        <v>7.36</v>
      </c>
    </row>
    <row r="8" spans="1:11" ht="51.95" customHeight="1" x14ac:dyDescent="0.2">
      <c r="A8" s="58" t="s">
        <v>226</v>
      </c>
      <c r="B8" s="59" t="s">
        <v>227</v>
      </c>
      <c r="C8" s="58" t="s">
        <v>32</v>
      </c>
      <c r="D8" s="58" t="s">
        <v>228</v>
      </c>
      <c r="E8" s="123" t="s">
        <v>229</v>
      </c>
      <c r="F8" s="123"/>
      <c r="G8" s="60" t="s">
        <v>230</v>
      </c>
      <c r="H8" s="61">
        <v>5.9999999999999995E-4</v>
      </c>
      <c r="I8" s="61">
        <v>0</v>
      </c>
      <c r="J8" s="62">
        <v>260.88</v>
      </c>
      <c r="K8" s="62">
        <v>0.15</v>
      </c>
    </row>
    <row r="9" spans="1:11" ht="39" customHeight="1" x14ac:dyDescent="0.2">
      <c r="A9" s="58" t="s">
        <v>226</v>
      </c>
      <c r="B9" s="59" t="s">
        <v>231</v>
      </c>
      <c r="C9" s="58" t="s">
        <v>32</v>
      </c>
      <c r="D9" s="58" t="s">
        <v>232</v>
      </c>
      <c r="E9" s="123" t="s">
        <v>229</v>
      </c>
      <c r="F9" s="123"/>
      <c r="G9" s="60" t="s">
        <v>233</v>
      </c>
      <c r="H9" s="61">
        <v>6.8999999999999999E-3</v>
      </c>
      <c r="I9" s="61">
        <v>0</v>
      </c>
      <c r="J9" s="62">
        <v>180.07</v>
      </c>
      <c r="K9" s="62">
        <v>1.24</v>
      </c>
    </row>
    <row r="10" spans="1:11" ht="24" customHeight="1" x14ac:dyDescent="0.2">
      <c r="A10" s="58" t="s">
        <v>226</v>
      </c>
      <c r="B10" s="59" t="s">
        <v>234</v>
      </c>
      <c r="C10" s="58" t="s">
        <v>32</v>
      </c>
      <c r="D10" s="58" t="s">
        <v>235</v>
      </c>
      <c r="E10" s="123" t="s">
        <v>236</v>
      </c>
      <c r="F10" s="123"/>
      <c r="G10" s="60" t="s">
        <v>237</v>
      </c>
      <c r="H10" s="61">
        <v>2.07E-2</v>
      </c>
      <c r="I10" s="61">
        <v>0</v>
      </c>
      <c r="J10" s="62">
        <v>24.94</v>
      </c>
      <c r="K10" s="62">
        <v>0.51</v>
      </c>
    </row>
    <row r="11" spans="1:11" ht="51.95" customHeight="1" x14ac:dyDescent="0.2">
      <c r="A11" s="58" t="s">
        <v>226</v>
      </c>
      <c r="B11" s="59" t="s">
        <v>238</v>
      </c>
      <c r="C11" s="58" t="s">
        <v>32</v>
      </c>
      <c r="D11" s="58" t="s">
        <v>239</v>
      </c>
      <c r="E11" s="123" t="s">
        <v>229</v>
      </c>
      <c r="F11" s="123"/>
      <c r="G11" s="60" t="s">
        <v>230</v>
      </c>
      <c r="H11" s="61">
        <v>3.3999999999999998E-3</v>
      </c>
      <c r="I11" s="61">
        <v>0</v>
      </c>
      <c r="J11" s="62">
        <v>209.19</v>
      </c>
      <c r="K11" s="62">
        <v>0.71</v>
      </c>
    </row>
    <row r="12" spans="1:11" ht="39" customHeight="1" x14ac:dyDescent="0.2">
      <c r="A12" s="58" t="s">
        <v>226</v>
      </c>
      <c r="B12" s="59" t="s">
        <v>240</v>
      </c>
      <c r="C12" s="58" t="s">
        <v>32</v>
      </c>
      <c r="D12" s="58" t="s">
        <v>241</v>
      </c>
      <c r="E12" s="123" t="s">
        <v>229</v>
      </c>
      <c r="F12" s="123"/>
      <c r="G12" s="60" t="s">
        <v>230</v>
      </c>
      <c r="H12" s="61">
        <v>3.3999999999999998E-3</v>
      </c>
      <c r="I12" s="61">
        <v>0</v>
      </c>
      <c r="J12" s="62">
        <v>558.5</v>
      </c>
      <c r="K12" s="62">
        <v>1.89</v>
      </c>
    </row>
    <row r="13" spans="1:11" ht="39" customHeight="1" x14ac:dyDescent="0.2">
      <c r="A13" s="58" t="s">
        <v>226</v>
      </c>
      <c r="B13" s="59" t="s">
        <v>242</v>
      </c>
      <c r="C13" s="58" t="s">
        <v>32</v>
      </c>
      <c r="D13" s="58" t="s">
        <v>243</v>
      </c>
      <c r="E13" s="123" t="s">
        <v>229</v>
      </c>
      <c r="F13" s="123"/>
      <c r="G13" s="60" t="s">
        <v>230</v>
      </c>
      <c r="H13" s="61">
        <v>1.5E-3</v>
      </c>
      <c r="I13" s="61">
        <v>0</v>
      </c>
      <c r="J13" s="62">
        <v>142.27000000000001</v>
      </c>
      <c r="K13" s="62">
        <v>0.21</v>
      </c>
    </row>
    <row r="14" spans="1:11" ht="39" customHeight="1" x14ac:dyDescent="0.2">
      <c r="A14" s="58" t="s">
        <v>226</v>
      </c>
      <c r="B14" s="59" t="s">
        <v>244</v>
      </c>
      <c r="C14" s="58" t="s">
        <v>32</v>
      </c>
      <c r="D14" s="58" t="s">
        <v>245</v>
      </c>
      <c r="E14" s="123" t="s">
        <v>229</v>
      </c>
      <c r="F14" s="123"/>
      <c r="G14" s="60" t="s">
        <v>233</v>
      </c>
      <c r="H14" s="61">
        <v>8.8000000000000005E-3</v>
      </c>
      <c r="I14" s="61">
        <v>0</v>
      </c>
      <c r="J14" s="62">
        <v>63.8</v>
      </c>
      <c r="K14" s="62">
        <v>0.56000000000000005</v>
      </c>
    </row>
    <row r="15" spans="1:11" ht="24" customHeight="1" x14ac:dyDescent="0.2">
      <c r="A15" s="63" t="s">
        <v>246</v>
      </c>
      <c r="B15" s="64" t="s">
        <v>247</v>
      </c>
      <c r="C15" s="63" t="s">
        <v>32</v>
      </c>
      <c r="D15" s="63" t="s">
        <v>248</v>
      </c>
      <c r="E15" s="121" t="s">
        <v>21</v>
      </c>
      <c r="F15" s="121"/>
      <c r="G15" s="65" t="s">
        <v>92</v>
      </c>
      <c r="H15" s="66">
        <v>2.0000000000000001E-4</v>
      </c>
      <c r="I15" s="66">
        <v>0</v>
      </c>
      <c r="J15" s="67">
        <v>2367.5300000000002</v>
      </c>
      <c r="K15" s="67">
        <v>0.47</v>
      </c>
    </row>
    <row r="16" spans="1:11" ht="24" customHeight="1" x14ac:dyDescent="0.2">
      <c r="A16" s="63" t="s">
        <v>246</v>
      </c>
      <c r="B16" s="64" t="s">
        <v>249</v>
      </c>
      <c r="C16" s="63" t="s">
        <v>32</v>
      </c>
      <c r="D16" s="63" t="s">
        <v>250</v>
      </c>
      <c r="E16" s="121" t="s">
        <v>251</v>
      </c>
      <c r="F16" s="121"/>
      <c r="G16" s="65" t="s">
        <v>92</v>
      </c>
      <c r="H16" s="66">
        <v>1.1000000000000001E-3</v>
      </c>
      <c r="I16" s="66">
        <v>0</v>
      </c>
      <c r="J16" s="67">
        <v>503.98</v>
      </c>
      <c r="K16" s="67">
        <v>0.55000000000000004</v>
      </c>
    </row>
    <row r="17" spans="1:11" ht="24" customHeight="1" x14ac:dyDescent="0.2">
      <c r="A17" s="63" t="s">
        <v>246</v>
      </c>
      <c r="B17" s="64" t="s">
        <v>252</v>
      </c>
      <c r="C17" s="63" t="s">
        <v>32</v>
      </c>
      <c r="D17" s="63" t="s">
        <v>253</v>
      </c>
      <c r="E17" s="121" t="s">
        <v>21</v>
      </c>
      <c r="F17" s="121"/>
      <c r="G17" s="65" t="s">
        <v>92</v>
      </c>
      <c r="H17" s="66">
        <v>1.95E-2</v>
      </c>
      <c r="I17" s="66">
        <v>0</v>
      </c>
      <c r="J17" s="67">
        <v>53.52</v>
      </c>
      <c r="K17" s="67">
        <v>1.04</v>
      </c>
    </row>
    <row r="18" spans="1:11" ht="26.1" customHeight="1" x14ac:dyDescent="0.2">
      <c r="A18" s="63" t="s">
        <v>246</v>
      </c>
      <c r="B18" s="64" t="s">
        <v>254</v>
      </c>
      <c r="C18" s="63" t="s">
        <v>32</v>
      </c>
      <c r="D18" s="63" t="s">
        <v>255</v>
      </c>
      <c r="E18" s="121" t="s">
        <v>256</v>
      </c>
      <c r="F18" s="121"/>
      <c r="G18" s="65" t="s">
        <v>73</v>
      </c>
      <c r="H18" s="66">
        <v>2.8E-3</v>
      </c>
      <c r="I18" s="66">
        <v>0</v>
      </c>
      <c r="J18" s="67">
        <v>14</v>
      </c>
      <c r="K18" s="67">
        <v>0.03</v>
      </c>
    </row>
    <row r="19" spans="1:11" ht="25.5" x14ac:dyDescent="0.2">
      <c r="A19" s="68"/>
      <c r="B19" s="68"/>
      <c r="C19" s="68"/>
      <c r="D19" s="68"/>
      <c r="E19" s="68"/>
      <c r="F19" s="68" t="s">
        <v>257</v>
      </c>
      <c r="G19" s="69">
        <v>0.79</v>
      </c>
      <c r="H19" s="68" t="s">
        <v>258</v>
      </c>
      <c r="I19" s="69">
        <v>0</v>
      </c>
      <c r="J19" s="68" t="s">
        <v>259</v>
      </c>
      <c r="K19" s="69">
        <v>0.79</v>
      </c>
    </row>
    <row r="20" spans="1:11" ht="25.5" x14ac:dyDescent="0.2">
      <c r="A20" s="68"/>
      <c r="B20" s="68"/>
      <c r="C20" s="68"/>
      <c r="D20" s="68"/>
      <c r="E20" s="68"/>
      <c r="F20" s="68" t="s">
        <v>260</v>
      </c>
      <c r="G20" s="69">
        <v>1.56</v>
      </c>
      <c r="H20" s="124"/>
      <c r="I20" s="124" t="s">
        <v>261</v>
      </c>
      <c r="J20" s="68"/>
      <c r="K20" s="69">
        <v>8.92</v>
      </c>
    </row>
    <row r="21" spans="1:11" ht="50.1" customHeight="1" thickBot="1" x14ac:dyDescent="0.25">
      <c r="A21" s="53"/>
      <c r="B21" s="53"/>
      <c r="C21" s="53"/>
      <c r="D21" s="53"/>
      <c r="E21" s="53"/>
      <c r="F21" s="53"/>
      <c r="G21" s="53"/>
      <c r="H21" s="53" t="s">
        <v>262</v>
      </c>
      <c r="I21" s="70" t="s">
        <v>263</v>
      </c>
      <c r="J21" s="53" t="s">
        <v>264</v>
      </c>
      <c r="K21" s="55">
        <v>64810.400000000001</v>
      </c>
    </row>
    <row r="22" spans="1:11" ht="0.95" customHeight="1" thickTop="1" x14ac:dyDescent="0.2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</row>
    <row r="23" spans="1:11" ht="24" customHeight="1" x14ac:dyDescent="0.2">
      <c r="A23" s="42" t="s">
        <v>137</v>
      </c>
      <c r="B23" s="42"/>
      <c r="C23" s="42"/>
      <c r="D23" s="42" t="s">
        <v>138</v>
      </c>
      <c r="E23" s="42"/>
      <c r="F23" s="129"/>
      <c r="G23" s="129"/>
      <c r="H23" s="42"/>
      <c r="I23" s="44"/>
      <c r="J23" s="42"/>
      <c r="K23" s="45">
        <v>50366.03</v>
      </c>
    </row>
    <row r="24" spans="1:11" ht="18" customHeight="1" x14ac:dyDescent="0.2">
      <c r="A24" s="39" t="s">
        <v>139</v>
      </c>
      <c r="B24" s="40" t="s">
        <v>8</v>
      </c>
      <c r="C24" s="39" t="s">
        <v>9</v>
      </c>
      <c r="D24" s="39" t="s">
        <v>10</v>
      </c>
      <c r="E24" s="128" t="s">
        <v>11</v>
      </c>
      <c r="F24" s="128"/>
      <c r="G24" s="41" t="s">
        <v>12</v>
      </c>
      <c r="H24" s="40" t="s">
        <v>13</v>
      </c>
      <c r="I24" s="40" t="s">
        <v>224</v>
      </c>
      <c r="J24" s="40" t="s">
        <v>129</v>
      </c>
      <c r="K24" s="40" t="s">
        <v>15</v>
      </c>
    </row>
    <row r="25" spans="1:11" ht="39" customHeight="1" x14ac:dyDescent="0.2">
      <c r="A25" s="47" t="s">
        <v>225</v>
      </c>
      <c r="B25" s="49" t="s">
        <v>40</v>
      </c>
      <c r="C25" s="47" t="s">
        <v>32</v>
      </c>
      <c r="D25" s="47" t="s">
        <v>41</v>
      </c>
      <c r="E25" s="127" t="s">
        <v>42</v>
      </c>
      <c r="F25" s="127"/>
      <c r="G25" s="48" t="s">
        <v>43</v>
      </c>
      <c r="H25" s="57">
        <v>1</v>
      </c>
      <c r="I25" s="50"/>
      <c r="J25" s="50">
        <v>1.5</v>
      </c>
      <c r="K25" s="50">
        <v>1.5</v>
      </c>
    </row>
    <row r="26" spans="1:11" ht="51.95" customHeight="1" x14ac:dyDescent="0.2">
      <c r="A26" s="58" t="s">
        <v>226</v>
      </c>
      <c r="B26" s="59" t="s">
        <v>265</v>
      </c>
      <c r="C26" s="58" t="s">
        <v>32</v>
      </c>
      <c r="D26" s="58" t="s">
        <v>266</v>
      </c>
      <c r="E26" s="123" t="s">
        <v>229</v>
      </c>
      <c r="F26" s="123"/>
      <c r="G26" s="60" t="s">
        <v>233</v>
      </c>
      <c r="H26" s="61">
        <v>1.6999999999999999E-3</v>
      </c>
      <c r="I26" s="61">
        <v>0</v>
      </c>
      <c r="J26" s="62">
        <v>91.29</v>
      </c>
      <c r="K26" s="62">
        <v>0.15</v>
      </c>
    </row>
    <row r="27" spans="1:11" ht="51.95" customHeight="1" x14ac:dyDescent="0.2">
      <c r="A27" s="58" t="s">
        <v>226</v>
      </c>
      <c r="B27" s="59" t="s">
        <v>267</v>
      </c>
      <c r="C27" s="58" t="s">
        <v>32</v>
      </c>
      <c r="D27" s="58" t="s">
        <v>268</v>
      </c>
      <c r="E27" s="123" t="s">
        <v>229</v>
      </c>
      <c r="F27" s="123"/>
      <c r="G27" s="60" t="s">
        <v>230</v>
      </c>
      <c r="H27" s="61">
        <v>4.0000000000000001E-3</v>
      </c>
      <c r="I27" s="61">
        <v>0</v>
      </c>
      <c r="J27" s="62">
        <v>337.99</v>
      </c>
      <c r="K27" s="62">
        <v>1.35</v>
      </c>
    </row>
    <row r="28" spans="1:11" ht="25.5" x14ac:dyDescent="0.2">
      <c r="A28" s="68"/>
      <c r="B28" s="68"/>
      <c r="C28" s="68"/>
      <c r="D28" s="68"/>
      <c r="E28" s="68"/>
      <c r="F28" s="68" t="s">
        <v>257</v>
      </c>
      <c r="G28" s="69">
        <v>0.13</v>
      </c>
      <c r="H28" s="68" t="s">
        <v>258</v>
      </c>
      <c r="I28" s="69">
        <v>0</v>
      </c>
      <c r="J28" s="68" t="s">
        <v>259</v>
      </c>
      <c r="K28" s="69">
        <v>0.13</v>
      </c>
    </row>
    <row r="29" spans="1:11" ht="25.5" x14ac:dyDescent="0.2">
      <c r="A29" s="68"/>
      <c r="B29" s="68"/>
      <c r="C29" s="68"/>
      <c r="D29" s="68"/>
      <c r="E29" s="68"/>
      <c r="F29" s="68" t="s">
        <v>260</v>
      </c>
      <c r="G29" s="69">
        <v>0.31</v>
      </c>
      <c r="H29" s="124"/>
      <c r="I29" s="124" t="s">
        <v>261</v>
      </c>
      <c r="J29" s="68"/>
      <c r="K29" s="69">
        <v>1.81</v>
      </c>
    </row>
    <row r="30" spans="1:11" ht="50.1" customHeight="1" thickBot="1" x14ac:dyDescent="0.25">
      <c r="A30" s="53"/>
      <c r="B30" s="53"/>
      <c r="C30" s="53"/>
      <c r="D30" s="53"/>
      <c r="E30" s="53"/>
      <c r="F30" s="53"/>
      <c r="G30" s="53"/>
      <c r="H30" s="53" t="s">
        <v>262</v>
      </c>
      <c r="I30" s="70" t="s">
        <v>269</v>
      </c>
      <c r="J30" s="53" t="s">
        <v>264</v>
      </c>
      <c r="K30" s="55">
        <v>47343.55</v>
      </c>
    </row>
    <row r="31" spans="1:11" ht="0.95" customHeight="1" thickTop="1" x14ac:dyDescent="0.2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</row>
    <row r="32" spans="1:11" ht="18" customHeight="1" x14ac:dyDescent="0.2">
      <c r="A32" s="39" t="s">
        <v>140</v>
      </c>
      <c r="B32" s="40" t="s">
        <v>8</v>
      </c>
      <c r="C32" s="39" t="s">
        <v>9</v>
      </c>
      <c r="D32" s="39" t="s">
        <v>10</v>
      </c>
      <c r="E32" s="128" t="s">
        <v>11</v>
      </c>
      <c r="F32" s="128"/>
      <c r="G32" s="41" t="s">
        <v>12</v>
      </c>
      <c r="H32" s="40" t="s">
        <v>13</v>
      </c>
      <c r="I32" s="40" t="s">
        <v>224</v>
      </c>
      <c r="J32" s="40" t="s">
        <v>129</v>
      </c>
      <c r="K32" s="40" t="s">
        <v>15</v>
      </c>
    </row>
    <row r="33" spans="1:11" ht="39" customHeight="1" x14ac:dyDescent="0.2">
      <c r="A33" s="47" t="s">
        <v>225</v>
      </c>
      <c r="B33" s="49" t="s">
        <v>105</v>
      </c>
      <c r="C33" s="47" t="s">
        <v>32</v>
      </c>
      <c r="D33" s="47" t="s">
        <v>106</v>
      </c>
      <c r="E33" s="127" t="s">
        <v>42</v>
      </c>
      <c r="F33" s="127"/>
      <c r="G33" s="48" t="s">
        <v>43</v>
      </c>
      <c r="H33" s="57">
        <v>1</v>
      </c>
      <c r="I33" s="50"/>
      <c r="J33" s="50">
        <v>0.6</v>
      </c>
      <c r="K33" s="50">
        <v>0.6</v>
      </c>
    </row>
    <row r="34" spans="1:11" ht="51.95" customHeight="1" x14ac:dyDescent="0.2">
      <c r="A34" s="58" t="s">
        <v>226</v>
      </c>
      <c r="B34" s="59" t="s">
        <v>267</v>
      </c>
      <c r="C34" s="58" t="s">
        <v>32</v>
      </c>
      <c r="D34" s="58" t="s">
        <v>268</v>
      </c>
      <c r="E34" s="123" t="s">
        <v>229</v>
      </c>
      <c r="F34" s="123"/>
      <c r="G34" s="60" t="s">
        <v>230</v>
      </c>
      <c r="H34" s="61">
        <v>1.6000000000000001E-3</v>
      </c>
      <c r="I34" s="61">
        <v>0</v>
      </c>
      <c r="J34" s="62">
        <v>337.99</v>
      </c>
      <c r="K34" s="62">
        <v>0.54</v>
      </c>
    </row>
    <row r="35" spans="1:11" ht="51.95" customHeight="1" x14ac:dyDescent="0.2">
      <c r="A35" s="58" t="s">
        <v>226</v>
      </c>
      <c r="B35" s="59" t="s">
        <v>265</v>
      </c>
      <c r="C35" s="58" t="s">
        <v>32</v>
      </c>
      <c r="D35" s="58" t="s">
        <v>266</v>
      </c>
      <c r="E35" s="123" t="s">
        <v>229</v>
      </c>
      <c r="F35" s="123"/>
      <c r="G35" s="60" t="s">
        <v>233</v>
      </c>
      <c r="H35" s="61">
        <v>6.9999999999999999E-4</v>
      </c>
      <c r="I35" s="61">
        <v>0</v>
      </c>
      <c r="J35" s="62">
        <v>91.29</v>
      </c>
      <c r="K35" s="62">
        <v>0.06</v>
      </c>
    </row>
    <row r="36" spans="1:11" ht="25.5" x14ac:dyDescent="0.2">
      <c r="A36" s="68"/>
      <c r="B36" s="68"/>
      <c r="C36" s="68"/>
      <c r="D36" s="68"/>
      <c r="E36" s="68"/>
      <c r="F36" s="68" t="s">
        <v>257</v>
      </c>
      <c r="G36" s="69">
        <v>0.04</v>
      </c>
      <c r="H36" s="68" t="s">
        <v>258</v>
      </c>
      <c r="I36" s="69">
        <v>0</v>
      </c>
      <c r="J36" s="68" t="s">
        <v>259</v>
      </c>
      <c r="K36" s="69">
        <v>0.04</v>
      </c>
    </row>
    <row r="37" spans="1:11" ht="25.5" x14ac:dyDescent="0.2">
      <c r="A37" s="68"/>
      <c r="B37" s="68"/>
      <c r="C37" s="68"/>
      <c r="D37" s="68"/>
      <c r="E37" s="68"/>
      <c r="F37" s="68" t="s">
        <v>260</v>
      </c>
      <c r="G37" s="69">
        <v>0.12</v>
      </c>
      <c r="H37" s="124"/>
      <c r="I37" s="124" t="s">
        <v>261</v>
      </c>
      <c r="J37" s="68"/>
      <c r="K37" s="69">
        <v>0.72</v>
      </c>
    </row>
    <row r="38" spans="1:11" ht="50.1" customHeight="1" thickBot="1" x14ac:dyDescent="0.25">
      <c r="A38" s="53"/>
      <c r="B38" s="53"/>
      <c r="C38" s="53"/>
      <c r="D38" s="53"/>
      <c r="E38" s="53"/>
      <c r="F38" s="53"/>
      <c r="G38" s="53"/>
      <c r="H38" s="53" t="s">
        <v>262</v>
      </c>
      <c r="I38" s="70" t="s">
        <v>107</v>
      </c>
      <c r="J38" s="53" t="s">
        <v>264</v>
      </c>
      <c r="K38" s="55">
        <v>0</v>
      </c>
    </row>
    <row r="39" spans="1:11" ht="0.95" customHeight="1" thickTop="1" x14ac:dyDescent="0.2">
      <c r="A39" s="71"/>
      <c r="B39" s="71"/>
      <c r="C39" s="71"/>
      <c r="D39" s="71"/>
      <c r="E39" s="71"/>
      <c r="F39" s="71"/>
      <c r="G39" s="71"/>
      <c r="H39" s="71"/>
      <c r="I39" s="71"/>
      <c r="J39" s="71"/>
      <c r="K39" s="71"/>
    </row>
    <row r="40" spans="1:11" ht="18" customHeight="1" x14ac:dyDescent="0.2">
      <c r="A40" s="39" t="s">
        <v>141</v>
      </c>
      <c r="B40" s="40" t="s">
        <v>8</v>
      </c>
      <c r="C40" s="39" t="s">
        <v>9</v>
      </c>
      <c r="D40" s="39" t="s">
        <v>10</v>
      </c>
      <c r="E40" s="128" t="s">
        <v>11</v>
      </c>
      <c r="F40" s="128"/>
      <c r="G40" s="41" t="s">
        <v>12</v>
      </c>
      <c r="H40" s="40" t="s">
        <v>13</v>
      </c>
      <c r="I40" s="40" t="s">
        <v>224</v>
      </c>
      <c r="J40" s="40" t="s">
        <v>129</v>
      </c>
      <c r="K40" s="40" t="s">
        <v>15</v>
      </c>
    </row>
    <row r="41" spans="1:11" ht="51.95" customHeight="1" x14ac:dyDescent="0.2">
      <c r="A41" s="47" t="s">
        <v>225</v>
      </c>
      <c r="B41" s="49" t="s">
        <v>71</v>
      </c>
      <c r="C41" s="47" t="s">
        <v>32</v>
      </c>
      <c r="D41" s="47" t="s">
        <v>72</v>
      </c>
      <c r="E41" s="127" t="s">
        <v>42</v>
      </c>
      <c r="F41" s="127"/>
      <c r="G41" s="48" t="s">
        <v>73</v>
      </c>
      <c r="H41" s="57">
        <v>1</v>
      </c>
      <c r="I41" s="50"/>
      <c r="J41" s="50">
        <v>6.87</v>
      </c>
      <c r="K41" s="50">
        <v>6.87</v>
      </c>
    </row>
    <row r="42" spans="1:11" ht="39" customHeight="1" x14ac:dyDescent="0.2">
      <c r="A42" s="58" t="s">
        <v>226</v>
      </c>
      <c r="B42" s="59" t="s">
        <v>270</v>
      </c>
      <c r="C42" s="58" t="s">
        <v>32</v>
      </c>
      <c r="D42" s="58" t="s">
        <v>271</v>
      </c>
      <c r="E42" s="123" t="s">
        <v>229</v>
      </c>
      <c r="F42" s="123"/>
      <c r="G42" s="60" t="s">
        <v>233</v>
      </c>
      <c r="H42" s="61">
        <v>6.7000000000000002E-3</v>
      </c>
      <c r="I42" s="61">
        <v>0</v>
      </c>
      <c r="J42" s="62">
        <v>99.36</v>
      </c>
      <c r="K42" s="62">
        <v>0.66</v>
      </c>
    </row>
    <row r="43" spans="1:11" ht="51.95" customHeight="1" x14ac:dyDescent="0.2">
      <c r="A43" s="58" t="s">
        <v>226</v>
      </c>
      <c r="B43" s="59" t="s">
        <v>267</v>
      </c>
      <c r="C43" s="58" t="s">
        <v>32</v>
      </c>
      <c r="D43" s="58" t="s">
        <v>268</v>
      </c>
      <c r="E43" s="123" t="s">
        <v>229</v>
      </c>
      <c r="F43" s="123"/>
      <c r="G43" s="60" t="s">
        <v>230</v>
      </c>
      <c r="H43" s="61">
        <v>1.2699999999999999E-2</v>
      </c>
      <c r="I43" s="61">
        <v>0</v>
      </c>
      <c r="J43" s="62">
        <v>337.99</v>
      </c>
      <c r="K43" s="62">
        <v>4.29</v>
      </c>
    </row>
    <row r="44" spans="1:11" ht="51.95" customHeight="1" x14ac:dyDescent="0.2">
      <c r="A44" s="58" t="s">
        <v>226</v>
      </c>
      <c r="B44" s="59" t="s">
        <v>265</v>
      </c>
      <c r="C44" s="58" t="s">
        <v>32</v>
      </c>
      <c r="D44" s="58" t="s">
        <v>266</v>
      </c>
      <c r="E44" s="123" t="s">
        <v>229</v>
      </c>
      <c r="F44" s="123"/>
      <c r="G44" s="60" t="s">
        <v>233</v>
      </c>
      <c r="H44" s="61">
        <v>9.2999999999999992E-3</v>
      </c>
      <c r="I44" s="61">
        <v>0</v>
      </c>
      <c r="J44" s="62">
        <v>91.29</v>
      </c>
      <c r="K44" s="62">
        <v>0.84</v>
      </c>
    </row>
    <row r="45" spans="1:11" ht="39" customHeight="1" x14ac:dyDescent="0.2">
      <c r="A45" s="58" t="s">
        <v>226</v>
      </c>
      <c r="B45" s="59" t="s">
        <v>272</v>
      </c>
      <c r="C45" s="58" t="s">
        <v>32</v>
      </c>
      <c r="D45" s="58" t="s">
        <v>273</v>
      </c>
      <c r="E45" s="123" t="s">
        <v>229</v>
      </c>
      <c r="F45" s="123"/>
      <c r="G45" s="60" t="s">
        <v>230</v>
      </c>
      <c r="H45" s="61">
        <v>4.1999999999999997E-3</v>
      </c>
      <c r="I45" s="61">
        <v>0</v>
      </c>
      <c r="J45" s="62">
        <v>257.91000000000003</v>
      </c>
      <c r="K45" s="62">
        <v>1.08</v>
      </c>
    </row>
    <row r="46" spans="1:11" ht="25.5" x14ac:dyDescent="0.2">
      <c r="A46" s="68"/>
      <c r="B46" s="68"/>
      <c r="C46" s="68"/>
      <c r="D46" s="68"/>
      <c r="E46" s="68"/>
      <c r="F46" s="68" t="s">
        <v>257</v>
      </c>
      <c r="G46" s="69">
        <v>0.76</v>
      </c>
      <c r="H46" s="68" t="s">
        <v>258</v>
      </c>
      <c r="I46" s="69">
        <v>0</v>
      </c>
      <c r="J46" s="68" t="s">
        <v>259</v>
      </c>
      <c r="K46" s="69">
        <v>0.76</v>
      </c>
    </row>
    <row r="47" spans="1:11" ht="25.5" x14ac:dyDescent="0.2">
      <c r="A47" s="68"/>
      <c r="B47" s="68"/>
      <c r="C47" s="68"/>
      <c r="D47" s="68"/>
      <c r="E47" s="68"/>
      <c r="F47" s="68" t="s">
        <v>260</v>
      </c>
      <c r="G47" s="69">
        <v>1.45</v>
      </c>
      <c r="H47" s="124"/>
      <c r="I47" s="124" t="s">
        <v>261</v>
      </c>
      <c r="J47" s="68"/>
      <c r="K47" s="69">
        <v>8.32</v>
      </c>
    </row>
    <row r="48" spans="1:11" ht="50.1" customHeight="1" thickBot="1" x14ac:dyDescent="0.25">
      <c r="A48" s="53"/>
      <c r="B48" s="53"/>
      <c r="C48" s="53"/>
      <c r="D48" s="53"/>
      <c r="E48" s="53"/>
      <c r="F48" s="53"/>
      <c r="G48" s="53"/>
      <c r="H48" s="53" t="s">
        <v>262</v>
      </c>
      <c r="I48" s="70" t="s">
        <v>274</v>
      </c>
      <c r="J48" s="53" t="s">
        <v>264</v>
      </c>
      <c r="K48" s="55">
        <v>3022.48</v>
      </c>
    </row>
    <row r="49" spans="1:11" ht="0.95" customHeight="1" thickTop="1" x14ac:dyDescent="0.2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</row>
    <row r="50" spans="1:11" ht="24" customHeight="1" x14ac:dyDescent="0.2">
      <c r="A50" s="42" t="s">
        <v>142</v>
      </c>
      <c r="B50" s="42"/>
      <c r="C50" s="42"/>
      <c r="D50" s="42" t="s">
        <v>143</v>
      </c>
      <c r="E50" s="42"/>
      <c r="F50" s="129"/>
      <c r="G50" s="129"/>
      <c r="H50" s="42"/>
      <c r="I50" s="44"/>
      <c r="J50" s="42"/>
      <c r="K50" s="45">
        <v>22340.47</v>
      </c>
    </row>
    <row r="51" spans="1:11" ht="18" customHeight="1" x14ac:dyDescent="0.2">
      <c r="A51" s="39" t="s">
        <v>144</v>
      </c>
      <c r="B51" s="40" t="s">
        <v>8</v>
      </c>
      <c r="C51" s="39" t="s">
        <v>9</v>
      </c>
      <c r="D51" s="39" t="s">
        <v>10</v>
      </c>
      <c r="E51" s="128" t="s">
        <v>11</v>
      </c>
      <c r="F51" s="128"/>
      <c r="G51" s="41" t="s">
        <v>12</v>
      </c>
      <c r="H51" s="40" t="s">
        <v>13</v>
      </c>
      <c r="I51" s="40" t="s">
        <v>224</v>
      </c>
      <c r="J51" s="40" t="s">
        <v>129</v>
      </c>
      <c r="K51" s="40" t="s">
        <v>15</v>
      </c>
    </row>
    <row r="52" spans="1:11" ht="39" customHeight="1" x14ac:dyDescent="0.2">
      <c r="A52" s="47" t="s">
        <v>225</v>
      </c>
      <c r="B52" s="49" t="s">
        <v>51</v>
      </c>
      <c r="C52" s="47" t="s">
        <v>32</v>
      </c>
      <c r="D52" s="47" t="s">
        <v>52</v>
      </c>
      <c r="E52" s="127" t="s">
        <v>53</v>
      </c>
      <c r="F52" s="127"/>
      <c r="G52" s="48" t="s">
        <v>30</v>
      </c>
      <c r="H52" s="57">
        <v>1</v>
      </c>
      <c r="I52" s="50"/>
      <c r="J52" s="50">
        <v>1.02</v>
      </c>
      <c r="K52" s="50">
        <v>1.02</v>
      </c>
    </row>
    <row r="53" spans="1:11" ht="26.1" customHeight="1" x14ac:dyDescent="0.2">
      <c r="A53" s="58" t="s">
        <v>226</v>
      </c>
      <c r="B53" s="59" t="s">
        <v>275</v>
      </c>
      <c r="C53" s="58" t="s">
        <v>32</v>
      </c>
      <c r="D53" s="58" t="s">
        <v>276</v>
      </c>
      <c r="E53" s="123" t="s">
        <v>229</v>
      </c>
      <c r="F53" s="123"/>
      <c r="G53" s="60" t="s">
        <v>230</v>
      </c>
      <c r="H53" s="61">
        <v>1.637E-3</v>
      </c>
      <c r="I53" s="61">
        <v>0</v>
      </c>
      <c r="J53" s="62">
        <v>128.85</v>
      </c>
      <c r="K53" s="62">
        <v>0.21</v>
      </c>
    </row>
    <row r="54" spans="1:11" ht="65.099999999999994" customHeight="1" x14ac:dyDescent="0.2">
      <c r="A54" s="58" t="s">
        <v>226</v>
      </c>
      <c r="B54" s="59" t="s">
        <v>277</v>
      </c>
      <c r="C54" s="58" t="s">
        <v>32</v>
      </c>
      <c r="D54" s="58" t="s">
        <v>278</v>
      </c>
      <c r="E54" s="123" t="s">
        <v>229</v>
      </c>
      <c r="F54" s="123"/>
      <c r="G54" s="60" t="s">
        <v>230</v>
      </c>
      <c r="H54" s="61">
        <v>4.2289999999999998E-4</v>
      </c>
      <c r="I54" s="61">
        <v>0</v>
      </c>
      <c r="J54" s="62">
        <v>271.49</v>
      </c>
      <c r="K54" s="62">
        <v>0.11</v>
      </c>
    </row>
    <row r="55" spans="1:11" ht="65.099999999999994" customHeight="1" x14ac:dyDescent="0.2">
      <c r="A55" s="58" t="s">
        <v>226</v>
      </c>
      <c r="B55" s="59" t="s">
        <v>279</v>
      </c>
      <c r="C55" s="58" t="s">
        <v>32</v>
      </c>
      <c r="D55" s="58" t="s">
        <v>280</v>
      </c>
      <c r="E55" s="123" t="s">
        <v>229</v>
      </c>
      <c r="F55" s="123"/>
      <c r="G55" s="60" t="s">
        <v>233</v>
      </c>
      <c r="H55" s="61">
        <v>4.8510999999999997E-3</v>
      </c>
      <c r="I55" s="61">
        <v>0</v>
      </c>
      <c r="J55" s="62">
        <v>71.150000000000006</v>
      </c>
      <c r="K55" s="62">
        <v>0.34</v>
      </c>
    </row>
    <row r="56" spans="1:11" ht="39" customHeight="1" x14ac:dyDescent="0.2">
      <c r="A56" s="58" t="s">
        <v>226</v>
      </c>
      <c r="B56" s="59" t="s">
        <v>281</v>
      </c>
      <c r="C56" s="58" t="s">
        <v>32</v>
      </c>
      <c r="D56" s="58" t="s">
        <v>282</v>
      </c>
      <c r="E56" s="123" t="s">
        <v>229</v>
      </c>
      <c r="F56" s="123"/>
      <c r="G56" s="60" t="s">
        <v>233</v>
      </c>
      <c r="H56" s="61">
        <v>3.637E-3</v>
      </c>
      <c r="I56" s="61">
        <v>0</v>
      </c>
      <c r="J56" s="62">
        <v>4.8499999999999996</v>
      </c>
      <c r="K56" s="62">
        <v>0.01</v>
      </c>
    </row>
    <row r="57" spans="1:11" ht="39" customHeight="1" x14ac:dyDescent="0.2">
      <c r="A57" s="58" t="s">
        <v>226</v>
      </c>
      <c r="B57" s="59" t="s">
        <v>283</v>
      </c>
      <c r="C57" s="58" t="s">
        <v>32</v>
      </c>
      <c r="D57" s="58" t="s">
        <v>284</v>
      </c>
      <c r="E57" s="123" t="s">
        <v>229</v>
      </c>
      <c r="F57" s="123"/>
      <c r="G57" s="60" t="s">
        <v>230</v>
      </c>
      <c r="H57" s="61">
        <v>1.637E-3</v>
      </c>
      <c r="I57" s="61">
        <v>0</v>
      </c>
      <c r="J57" s="62">
        <v>9.65</v>
      </c>
      <c r="K57" s="62">
        <v>0.01</v>
      </c>
    </row>
    <row r="58" spans="1:11" ht="24" customHeight="1" x14ac:dyDescent="0.2">
      <c r="A58" s="58" t="s">
        <v>226</v>
      </c>
      <c r="B58" s="59" t="s">
        <v>234</v>
      </c>
      <c r="C58" s="58" t="s">
        <v>32</v>
      </c>
      <c r="D58" s="58" t="s">
        <v>235</v>
      </c>
      <c r="E58" s="123" t="s">
        <v>236</v>
      </c>
      <c r="F58" s="123"/>
      <c r="G58" s="60" t="s">
        <v>237</v>
      </c>
      <c r="H58" s="61">
        <v>5.274E-3</v>
      </c>
      <c r="I58" s="61">
        <v>0</v>
      </c>
      <c r="J58" s="62">
        <v>24.94</v>
      </c>
      <c r="K58" s="62">
        <v>0.13</v>
      </c>
    </row>
    <row r="59" spans="1:11" ht="26.1" customHeight="1" x14ac:dyDescent="0.2">
      <c r="A59" s="58" t="s">
        <v>226</v>
      </c>
      <c r="B59" s="59" t="s">
        <v>285</v>
      </c>
      <c r="C59" s="58" t="s">
        <v>32</v>
      </c>
      <c r="D59" s="58" t="s">
        <v>286</v>
      </c>
      <c r="E59" s="123" t="s">
        <v>229</v>
      </c>
      <c r="F59" s="123"/>
      <c r="G59" s="60" t="s">
        <v>233</v>
      </c>
      <c r="H59" s="61">
        <v>4.8510999999999997E-3</v>
      </c>
      <c r="I59" s="61">
        <v>0</v>
      </c>
      <c r="J59" s="62">
        <v>45.07</v>
      </c>
      <c r="K59" s="62">
        <v>0.21</v>
      </c>
    </row>
    <row r="60" spans="1:11" ht="26.1" customHeight="1" x14ac:dyDescent="0.2">
      <c r="A60" s="63" t="s">
        <v>246</v>
      </c>
      <c r="B60" s="64" t="s">
        <v>287</v>
      </c>
      <c r="C60" s="63" t="s">
        <v>32</v>
      </c>
      <c r="D60" s="63" t="s">
        <v>288</v>
      </c>
      <c r="E60" s="121" t="s">
        <v>21</v>
      </c>
      <c r="F60" s="121"/>
      <c r="G60" s="65" t="s">
        <v>289</v>
      </c>
      <c r="H60" s="66">
        <v>0.45</v>
      </c>
      <c r="I60" s="66">
        <v>0</v>
      </c>
      <c r="J60" s="67">
        <v>0</v>
      </c>
      <c r="K60" s="67">
        <v>0</v>
      </c>
    </row>
    <row r="61" spans="1:11" ht="25.5" x14ac:dyDescent="0.2">
      <c r="A61" s="68"/>
      <c r="B61" s="68"/>
      <c r="C61" s="68"/>
      <c r="D61" s="68"/>
      <c r="E61" s="68"/>
      <c r="F61" s="68" t="s">
        <v>257</v>
      </c>
      <c r="G61" s="69">
        <v>0.31</v>
      </c>
      <c r="H61" s="68" t="s">
        <v>258</v>
      </c>
      <c r="I61" s="69">
        <v>0</v>
      </c>
      <c r="J61" s="68" t="s">
        <v>259</v>
      </c>
      <c r="K61" s="69">
        <v>0.31</v>
      </c>
    </row>
    <row r="62" spans="1:11" ht="25.5" x14ac:dyDescent="0.2">
      <c r="A62" s="68"/>
      <c r="B62" s="68"/>
      <c r="C62" s="68"/>
      <c r="D62" s="68"/>
      <c r="E62" s="68"/>
      <c r="F62" s="68" t="s">
        <v>260</v>
      </c>
      <c r="G62" s="69">
        <v>0.21</v>
      </c>
      <c r="H62" s="124"/>
      <c r="I62" s="124" t="s">
        <v>261</v>
      </c>
      <c r="J62" s="68"/>
      <c r="K62" s="69">
        <v>1.23</v>
      </c>
    </row>
    <row r="63" spans="1:11" ht="50.1" customHeight="1" thickBot="1" x14ac:dyDescent="0.25">
      <c r="A63" s="53"/>
      <c r="B63" s="53"/>
      <c r="C63" s="53"/>
      <c r="D63" s="53"/>
      <c r="E63" s="53"/>
      <c r="F63" s="53"/>
      <c r="G63" s="53"/>
      <c r="H63" s="53" t="s">
        <v>262</v>
      </c>
      <c r="I63" s="70" t="s">
        <v>263</v>
      </c>
      <c r="J63" s="53" t="s">
        <v>264</v>
      </c>
      <c r="K63" s="55">
        <v>8936.86</v>
      </c>
    </row>
    <row r="64" spans="1:11" ht="0.95" customHeight="1" thickTop="1" x14ac:dyDescent="0.2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</row>
    <row r="65" spans="1:11" ht="18" customHeight="1" x14ac:dyDescent="0.2">
      <c r="A65" s="39"/>
      <c r="B65" s="40" t="s">
        <v>8</v>
      </c>
      <c r="C65" s="39" t="s">
        <v>9</v>
      </c>
      <c r="D65" s="39" t="s">
        <v>10</v>
      </c>
      <c r="E65" s="128" t="s">
        <v>11</v>
      </c>
      <c r="F65" s="128"/>
      <c r="G65" s="41" t="s">
        <v>12</v>
      </c>
      <c r="H65" s="40" t="s">
        <v>13</v>
      </c>
      <c r="I65" s="40" t="s">
        <v>224</v>
      </c>
      <c r="J65" s="40" t="s">
        <v>129</v>
      </c>
      <c r="K65" s="40" t="s">
        <v>15</v>
      </c>
    </row>
    <row r="66" spans="1:11" ht="24" customHeight="1" x14ac:dyDescent="0.2">
      <c r="A66" s="47" t="s">
        <v>246</v>
      </c>
      <c r="B66" s="49" t="s">
        <v>44</v>
      </c>
      <c r="C66" s="47" t="s">
        <v>19</v>
      </c>
      <c r="D66" s="47" t="s">
        <v>45</v>
      </c>
      <c r="E66" s="127" t="s">
        <v>21</v>
      </c>
      <c r="F66" s="127"/>
      <c r="G66" s="48" t="s">
        <v>22</v>
      </c>
      <c r="H66" s="57">
        <v>1</v>
      </c>
      <c r="I66" s="50"/>
      <c r="J66" s="50">
        <v>4083.3</v>
      </c>
      <c r="K66" s="50">
        <v>4083.3</v>
      </c>
    </row>
    <row r="67" spans="1:11" ht="25.5" x14ac:dyDescent="0.2">
      <c r="A67" s="68"/>
      <c r="B67" s="68"/>
      <c r="C67" s="68"/>
      <c r="D67" s="68"/>
      <c r="E67" s="68"/>
      <c r="F67" s="68" t="s">
        <v>257</v>
      </c>
      <c r="G67" s="69">
        <v>0</v>
      </c>
      <c r="H67" s="68" t="s">
        <v>258</v>
      </c>
      <c r="I67" s="69">
        <v>0</v>
      </c>
      <c r="J67" s="68" t="s">
        <v>259</v>
      </c>
      <c r="K67" s="69">
        <v>0</v>
      </c>
    </row>
    <row r="68" spans="1:11" ht="25.5" x14ac:dyDescent="0.2">
      <c r="A68" s="68"/>
      <c r="B68" s="68"/>
      <c r="C68" s="68"/>
      <c r="D68" s="68"/>
      <c r="E68" s="68"/>
      <c r="F68" s="68" t="s">
        <v>260</v>
      </c>
      <c r="G68" s="69"/>
      <c r="H68" s="124"/>
      <c r="I68" s="124" t="s">
        <v>261</v>
      </c>
      <c r="J68" s="68"/>
      <c r="K68" s="69">
        <v>4083.3</v>
      </c>
    </row>
    <row r="69" spans="1:11" ht="50.1" customHeight="1" thickBot="1" x14ac:dyDescent="0.25">
      <c r="A69" s="53"/>
      <c r="B69" s="53"/>
      <c r="C69" s="53"/>
      <c r="D69" s="53"/>
      <c r="E69" s="53"/>
      <c r="F69" s="53"/>
      <c r="G69" s="53"/>
      <c r="H69" s="53" t="s">
        <v>262</v>
      </c>
      <c r="I69" s="70" t="s">
        <v>290</v>
      </c>
      <c r="J69" s="53" t="s">
        <v>264</v>
      </c>
      <c r="K69" s="55">
        <v>13311.55</v>
      </c>
    </row>
    <row r="70" spans="1:11" ht="0.95" customHeight="1" thickTop="1" x14ac:dyDescent="0.2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</row>
    <row r="71" spans="1:11" ht="18" customHeight="1" x14ac:dyDescent="0.2">
      <c r="A71" s="39" t="s">
        <v>146</v>
      </c>
      <c r="B71" s="40" t="s">
        <v>8</v>
      </c>
      <c r="C71" s="39" t="s">
        <v>9</v>
      </c>
      <c r="D71" s="39" t="s">
        <v>10</v>
      </c>
      <c r="E71" s="128" t="s">
        <v>11</v>
      </c>
      <c r="F71" s="128"/>
      <c r="G71" s="41" t="s">
        <v>12</v>
      </c>
      <c r="H71" s="40" t="s">
        <v>13</v>
      </c>
      <c r="I71" s="40" t="s">
        <v>224</v>
      </c>
      <c r="J71" s="40" t="s">
        <v>129</v>
      </c>
      <c r="K71" s="40" t="s">
        <v>15</v>
      </c>
    </row>
    <row r="72" spans="1:11" ht="39" customHeight="1" x14ac:dyDescent="0.2">
      <c r="A72" s="47" t="s">
        <v>225</v>
      </c>
      <c r="B72" s="49" t="s">
        <v>103</v>
      </c>
      <c r="C72" s="47" t="s">
        <v>32</v>
      </c>
      <c r="D72" s="47" t="s">
        <v>104</v>
      </c>
      <c r="E72" s="127" t="s">
        <v>42</v>
      </c>
      <c r="F72" s="127"/>
      <c r="G72" s="48" t="s">
        <v>43</v>
      </c>
      <c r="H72" s="57">
        <v>1</v>
      </c>
      <c r="I72" s="50"/>
      <c r="J72" s="50">
        <v>1.46</v>
      </c>
      <c r="K72" s="50">
        <v>1.46</v>
      </c>
    </row>
    <row r="73" spans="1:11" ht="65.099999999999994" customHeight="1" x14ac:dyDescent="0.2">
      <c r="A73" s="58" t="s">
        <v>226</v>
      </c>
      <c r="B73" s="59" t="s">
        <v>291</v>
      </c>
      <c r="C73" s="58" t="s">
        <v>32</v>
      </c>
      <c r="D73" s="58" t="s">
        <v>292</v>
      </c>
      <c r="E73" s="123" t="s">
        <v>229</v>
      </c>
      <c r="F73" s="123"/>
      <c r="G73" s="60" t="s">
        <v>233</v>
      </c>
      <c r="H73" s="61">
        <v>1.1999999999999999E-3</v>
      </c>
      <c r="I73" s="61">
        <v>0</v>
      </c>
      <c r="J73" s="62">
        <v>100.39</v>
      </c>
      <c r="K73" s="62">
        <v>0.12</v>
      </c>
    </row>
    <row r="74" spans="1:11" ht="65.099999999999994" customHeight="1" x14ac:dyDescent="0.2">
      <c r="A74" s="58" t="s">
        <v>226</v>
      </c>
      <c r="B74" s="59" t="s">
        <v>293</v>
      </c>
      <c r="C74" s="58" t="s">
        <v>32</v>
      </c>
      <c r="D74" s="58" t="s">
        <v>294</v>
      </c>
      <c r="E74" s="123" t="s">
        <v>229</v>
      </c>
      <c r="F74" s="123"/>
      <c r="G74" s="60" t="s">
        <v>230</v>
      </c>
      <c r="H74" s="61">
        <v>2.8E-3</v>
      </c>
      <c r="I74" s="61">
        <v>0</v>
      </c>
      <c r="J74" s="62">
        <v>479.14</v>
      </c>
      <c r="K74" s="62">
        <v>1.34</v>
      </c>
    </row>
    <row r="75" spans="1:11" ht="25.5" x14ac:dyDescent="0.2">
      <c r="A75" s="68"/>
      <c r="B75" s="68"/>
      <c r="C75" s="68"/>
      <c r="D75" s="68"/>
      <c r="E75" s="68"/>
      <c r="F75" s="68" t="s">
        <v>257</v>
      </c>
      <c r="G75" s="69">
        <v>0.11</v>
      </c>
      <c r="H75" s="68" t="s">
        <v>258</v>
      </c>
      <c r="I75" s="69">
        <v>0</v>
      </c>
      <c r="J75" s="68" t="s">
        <v>259</v>
      </c>
      <c r="K75" s="69">
        <v>0.11</v>
      </c>
    </row>
    <row r="76" spans="1:11" ht="25.5" x14ac:dyDescent="0.2">
      <c r="A76" s="68"/>
      <c r="B76" s="68"/>
      <c r="C76" s="68"/>
      <c r="D76" s="68"/>
      <c r="E76" s="68"/>
      <c r="F76" s="68" t="s">
        <v>260</v>
      </c>
      <c r="G76" s="69">
        <v>0.3</v>
      </c>
      <c r="H76" s="124"/>
      <c r="I76" s="124" t="s">
        <v>261</v>
      </c>
      <c r="J76" s="68"/>
      <c r="K76" s="69">
        <v>1.76</v>
      </c>
    </row>
    <row r="77" spans="1:11" ht="50.1" customHeight="1" thickBot="1" x14ac:dyDescent="0.25">
      <c r="A77" s="53"/>
      <c r="B77" s="53"/>
      <c r="C77" s="53"/>
      <c r="D77" s="53"/>
      <c r="E77" s="53"/>
      <c r="F77" s="53"/>
      <c r="G77" s="53"/>
      <c r="H77" s="53" t="s">
        <v>262</v>
      </c>
      <c r="I77" s="70" t="s">
        <v>295</v>
      </c>
      <c r="J77" s="53" t="s">
        <v>264</v>
      </c>
      <c r="K77" s="55">
        <v>92.06</v>
      </c>
    </row>
    <row r="78" spans="1:11" ht="0.95" customHeight="1" thickTop="1" x14ac:dyDescent="0.2">
      <c r="A78" s="71"/>
      <c r="B78" s="71"/>
      <c r="C78" s="71"/>
      <c r="D78" s="71"/>
      <c r="E78" s="71"/>
      <c r="F78" s="71"/>
      <c r="G78" s="71"/>
      <c r="H78" s="71"/>
      <c r="I78" s="71"/>
      <c r="J78" s="71"/>
      <c r="K78" s="71"/>
    </row>
    <row r="79" spans="1:11" ht="18" customHeight="1" x14ac:dyDescent="0.2">
      <c r="A79" s="39" t="s">
        <v>147</v>
      </c>
      <c r="B79" s="40" t="s">
        <v>8</v>
      </c>
      <c r="C79" s="39" t="s">
        <v>9</v>
      </c>
      <c r="D79" s="39" t="s">
        <v>10</v>
      </c>
      <c r="E79" s="128" t="s">
        <v>11</v>
      </c>
      <c r="F79" s="128"/>
      <c r="G79" s="41" t="s">
        <v>12</v>
      </c>
      <c r="H79" s="40" t="s">
        <v>13</v>
      </c>
      <c r="I79" s="40" t="s">
        <v>224</v>
      </c>
      <c r="J79" s="40" t="s">
        <v>129</v>
      </c>
      <c r="K79" s="40" t="s">
        <v>15</v>
      </c>
    </row>
    <row r="80" spans="1:11" ht="51.95" customHeight="1" x14ac:dyDescent="0.2">
      <c r="A80" s="47" t="s">
        <v>225</v>
      </c>
      <c r="B80" s="49" t="s">
        <v>108</v>
      </c>
      <c r="C80" s="47" t="s">
        <v>32</v>
      </c>
      <c r="D80" s="47" t="s">
        <v>109</v>
      </c>
      <c r="E80" s="127" t="s">
        <v>42</v>
      </c>
      <c r="F80" s="127"/>
      <c r="G80" s="48" t="s">
        <v>43</v>
      </c>
      <c r="H80" s="57">
        <v>1</v>
      </c>
      <c r="I80" s="50"/>
      <c r="J80" s="50">
        <v>0.56999999999999995</v>
      </c>
      <c r="K80" s="50">
        <v>0.56999999999999995</v>
      </c>
    </row>
    <row r="81" spans="1:11" ht="65.099999999999994" customHeight="1" x14ac:dyDescent="0.2">
      <c r="A81" s="58" t="s">
        <v>226</v>
      </c>
      <c r="B81" s="59" t="s">
        <v>293</v>
      </c>
      <c r="C81" s="58" t="s">
        <v>32</v>
      </c>
      <c r="D81" s="58" t="s">
        <v>294</v>
      </c>
      <c r="E81" s="123" t="s">
        <v>229</v>
      </c>
      <c r="F81" s="123"/>
      <c r="G81" s="60" t="s">
        <v>230</v>
      </c>
      <c r="H81" s="61">
        <v>1.1000000000000001E-3</v>
      </c>
      <c r="I81" s="61">
        <v>0</v>
      </c>
      <c r="J81" s="62">
        <v>479.14</v>
      </c>
      <c r="K81" s="62">
        <v>0.52</v>
      </c>
    </row>
    <row r="82" spans="1:11" ht="65.099999999999994" customHeight="1" x14ac:dyDescent="0.2">
      <c r="A82" s="58" t="s">
        <v>226</v>
      </c>
      <c r="B82" s="59" t="s">
        <v>291</v>
      </c>
      <c r="C82" s="58" t="s">
        <v>32</v>
      </c>
      <c r="D82" s="58" t="s">
        <v>292</v>
      </c>
      <c r="E82" s="123" t="s">
        <v>229</v>
      </c>
      <c r="F82" s="123"/>
      <c r="G82" s="60" t="s">
        <v>233</v>
      </c>
      <c r="H82" s="61">
        <v>5.0000000000000001E-4</v>
      </c>
      <c r="I82" s="61">
        <v>0</v>
      </c>
      <c r="J82" s="62">
        <v>100.39</v>
      </c>
      <c r="K82" s="62">
        <v>0.05</v>
      </c>
    </row>
    <row r="83" spans="1:11" ht="25.5" x14ac:dyDescent="0.2">
      <c r="A83" s="68"/>
      <c r="B83" s="68"/>
      <c r="C83" s="68"/>
      <c r="D83" s="68"/>
      <c r="E83" s="68"/>
      <c r="F83" s="68" t="s">
        <v>257</v>
      </c>
      <c r="G83" s="69">
        <v>0.04</v>
      </c>
      <c r="H83" s="68" t="s">
        <v>258</v>
      </c>
      <c r="I83" s="69">
        <v>0</v>
      </c>
      <c r="J83" s="68" t="s">
        <v>259</v>
      </c>
      <c r="K83" s="69">
        <v>0.04</v>
      </c>
    </row>
    <row r="84" spans="1:11" ht="25.5" x14ac:dyDescent="0.2">
      <c r="A84" s="68"/>
      <c r="B84" s="68"/>
      <c r="C84" s="68"/>
      <c r="D84" s="68"/>
      <c r="E84" s="68"/>
      <c r="F84" s="68" t="s">
        <v>260</v>
      </c>
      <c r="G84" s="69">
        <v>0.12</v>
      </c>
      <c r="H84" s="124"/>
      <c r="I84" s="124" t="s">
        <v>261</v>
      </c>
      <c r="J84" s="68"/>
      <c r="K84" s="69">
        <v>0.69</v>
      </c>
    </row>
    <row r="85" spans="1:11" ht="50.1" customHeight="1" thickBot="1" x14ac:dyDescent="0.25">
      <c r="A85" s="53"/>
      <c r="B85" s="53"/>
      <c r="C85" s="53"/>
      <c r="D85" s="53"/>
      <c r="E85" s="53"/>
      <c r="F85" s="53"/>
      <c r="G85" s="53"/>
      <c r="H85" s="53" t="s">
        <v>262</v>
      </c>
      <c r="I85" s="70" t="s">
        <v>107</v>
      </c>
      <c r="J85" s="53" t="s">
        <v>264</v>
      </c>
      <c r="K85" s="55">
        <v>0</v>
      </c>
    </row>
    <row r="86" spans="1:11" ht="0.95" customHeight="1" thickTop="1" x14ac:dyDescent="0.2">
      <c r="A86" s="71"/>
      <c r="B86" s="71"/>
      <c r="C86" s="71"/>
      <c r="D86" s="71"/>
      <c r="E86" s="71"/>
      <c r="F86" s="71"/>
      <c r="G86" s="71"/>
      <c r="H86" s="71"/>
      <c r="I86" s="71"/>
      <c r="J86" s="71"/>
      <c r="K86" s="71"/>
    </row>
    <row r="87" spans="1:11" ht="24" customHeight="1" x14ac:dyDescent="0.2">
      <c r="A87" s="42" t="s">
        <v>148</v>
      </c>
      <c r="B87" s="42"/>
      <c r="C87" s="42"/>
      <c r="D87" s="42" t="s">
        <v>149</v>
      </c>
      <c r="E87" s="42"/>
      <c r="F87" s="129"/>
      <c r="G87" s="129"/>
      <c r="H87" s="42"/>
      <c r="I87" s="44"/>
      <c r="J87" s="42"/>
      <c r="K87" s="45">
        <v>913243.59</v>
      </c>
    </row>
    <row r="88" spans="1:11" ht="18" customHeight="1" x14ac:dyDescent="0.2">
      <c r="A88" s="39" t="s">
        <v>150</v>
      </c>
      <c r="B88" s="40" t="s">
        <v>8</v>
      </c>
      <c r="C88" s="39" t="s">
        <v>9</v>
      </c>
      <c r="D88" s="39" t="s">
        <v>10</v>
      </c>
      <c r="E88" s="128" t="s">
        <v>11</v>
      </c>
      <c r="F88" s="128"/>
      <c r="G88" s="41" t="s">
        <v>12</v>
      </c>
      <c r="H88" s="40" t="s">
        <v>13</v>
      </c>
      <c r="I88" s="40" t="s">
        <v>224</v>
      </c>
      <c r="J88" s="40" t="s">
        <v>129</v>
      </c>
      <c r="K88" s="40" t="s">
        <v>15</v>
      </c>
    </row>
    <row r="89" spans="1:11" ht="26.1" customHeight="1" x14ac:dyDescent="0.2">
      <c r="A89" s="47" t="s">
        <v>225</v>
      </c>
      <c r="B89" s="49" t="s">
        <v>23</v>
      </c>
      <c r="C89" s="47" t="s">
        <v>19</v>
      </c>
      <c r="D89" s="47" t="s">
        <v>24</v>
      </c>
      <c r="E89" s="127" t="s">
        <v>25</v>
      </c>
      <c r="F89" s="127"/>
      <c r="G89" s="48" t="s">
        <v>22</v>
      </c>
      <c r="H89" s="57">
        <v>1</v>
      </c>
      <c r="I89" s="50"/>
      <c r="J89" s="50">
        <v>160.63999999999999</v>
      </c>
      <c r="K89" s="50">
        <v>160.63999999999999</v>
      </c>
    </row>
    <row r="90" spans="1:11" ht="15" customHeight="1" x14ac:dyDescent="0.2">
      <c r="A90" s="128" t="s">
        <v>296</v>
      </c>
      <c r="B90" s="126" t="s">
        <v>8</v>
      </c>
      <c r="C90" s="128" t="s">
        <v>9</v>
      </c>
      <c r="D90" s="128" t="s">
        <v>297</v>
      </c>
      <c r="E90" s="126" t="s">
        <v>298</v>
      </c>
      <c r="F90" s="125" t="s">
        <v>299</v>
      </c>
      <c r="G90" s="126"/>
      <c r="H90" s="125" t="s">
        <v>300</v>
      </c>
      <c r="I90" s="126"/>
      <c r="J90" s="126" t="s">
        <v>301</v>
      </c>
    </row>
    <row r="91" spans="1:11" ht="15" customHeight="1" x14ac:dyDescent="0.2">
      <c r="A91" s="126"/>
      <c r="B91" s="126"/>
      <c r="C91" s="126"/>
      <c r="D91" s="126"/>
      <c r="E91" s="126"/>
      <c r="F91" s="40" t="s">
        <v>302</v>
      </c>
      <c r="G91" s="40" t="s">
        <v>303</v>
      </c>
      <c r="H91" s="40" t="s">
        <v>302</v>
      </c>
      <c r="I91" s="40" t="s">
        <v>303</v>
      </c>
      <c r="J91" s="126"/>
    </row>
    <row r="92" spans="1:11" ht="24" customHeight="1" x14ac:dyDescent="0.2">
      <c r="A92" s="63" t="s">
        <v>246</v>
      </c>
      <c r="B92" s="64" t="s">
        <v>304</v>
      </c>
      <c r="C92" s="63" t="s">
        <v>27</v>
      </c>
      <c r="D92" s="63" t="s">
        <v>305</v>
      </c>
      <c r="E92" s="66">
        <v>1</v>
      </c>
      <c r="F92" s="67">
        <v>1</v>
      </c>
      <c r="G92" s="67">
        <v>0</v>
      </c>
      <c r="H92" s="72">
        <v>360.51850000000002</v>
      </c>
      <c r="I92" s="72">
        <v>153.58879999999999</v>
      </c>
      <c r="J92" s="72">
        <v>360.51850000000002</v>
      </c>
    </row>
    <row r="93" spans="1:11" ht="26.1" customHeight="1" x14ac:dyDescent="0.2">
      <c r="A93" s="63" t="s">
        <v>246</v>
      </c>
      <c r="B93" s="64" t="s">
        <v>306</v>
      </c>
      <c r="C93" s="63" t="s">
        <v>27</v>
      </c>
      <c r="D93" s="63" t="s">
        <v>307</v>
      </c>
      <c r="E93" s="66">
        <v>1</v>
      </c>
      <c r="F93" s="67">
        <v>0</v>
      </c>
      <c r="G93" s="67">
        <v>0.28999999999999998</v>
      </c>
      <c r="H93" s="72">
        <v>253.78649999999999</v>
      </c>
      <c r="I93" s="72">
        <v>121.78019999999999</v>
      </c>
      <c r="J93" s="72">
        <v>35.316299999999998</v>
      </c>
    </row>
    <row r="94" spans="1:11" ht="26.1" customHeight="1" x14ac:dyDescent="0.2">
      <c r="A94" s="63" t="s">
        <v>246</v>
      </c>
      <c r="B94" s="64" t="s">
        <v>308</v>
      </c>
      <c r="C94" s="63" t="s">
        <v>27</v>
      </c>
      <c r="D94" s="63" t="s">
        <v>309</v>
      </c>
      <c r="E94" s="66">
        <v>1</v>
      </c>
      <c r="F94" s="67">
        <v>0</v>
      </c>
      <c r="G94" s="67">
        <v>0.18</v>
      </c>
      <c r="H94" s="72">
        <v>294.93270000000001</v>
      </c>
      <c r="I94" s="72">
        <v>110.3108</v>
      </c>
      <c r="J94" s="72">
        <v>19.855899999999998</v>
      </c>
    </row>
    <row r="95" spans="1:11" ht="26.1" customHeight="1" x14ac:dyDescent="0.2">
      <c r="A95" s="63" t="s">
        <v>246</v>
      </c>
      <c r="B95" s="64" t="s">
        <v>308</v>
      </c>
      <c r="C95" s="63" t="s">
        <v>27</v>
      </c>
      <c r="D95" s="63" t="s">
        <v>309</v>
      </c>
      <c r="E95" s="66">
        <v>1</v>
      </c>
      <c r="F95" s="67">
        <v>0.82</v>
      </c>
      <c r="G95" s="67">
        <v>0</v>
      </c>
      <c r="H95" s="72">
        <v>294.93270000000001</v>
      </c>
      <c r="I95" s="72">
        <v>110.3108</v>
      </c>
      <c r="J95" s="72">
        <v>241.84479999999999</v>
      </c>
    </row>
    <row r="96" spans="1:11" ht="26.1" customHeight="1" x14ac:dyDescent="0.2">
      <c r="A96" s="63" t="s">
        <v>246</v>
      </c>
      <c r="B96" s="64" t="s">
        <v>306</v>
      </c>
      <c r="C96" s="63" t="s">
        <v>27</v>
      </c>
      <c r="D96" s="63" t="s">
        <v>307</v>
      </c>
      <c r="E96" s="66">
        <v>1</v>
      </c>
      <c r="F96" s="67">
        <v>0.71</v>
      </c>
      <c r="G96" s="67">
        <v>0</v>
      </c>
      <c r="H96" s="72">
        <v>253.78649999999999</v>
      </c>
      <c r="I96" s="72">
        <v>121.78019999999999</v>
      </c>
      <c r="J96" s="72">
        <v>180.1884</v>
      </c>
    </row>
    <row r="97" spans="1:10" ht="20.100000000000001" customHeight="1" x14ac:dyDescent="0.2">
      <c r="A97" s="111"/>
      <c r="B97" s="111"/>
      <c r="C97" s="111"/>
      <c r="D97" s="111"/>
      <c r="E97" s="111"/>
      <c r="F97" s="111" t="s">
        <v>310</v>
      </c>
      <c r="G97" s="111"/>
      <c r="H97" s="111"/>
      <c r="I97" s="111"/>
      <c r="J97" s="53">
        <v>837.72389999999996</v>
      </c>
    </row>
    <row r="98" spans="1:10" ht="20.100000000000001" customHeight="1" x14ac:dyDescent="0.2">
      <c r="A98" s="39" t="s">
        <v>311</v>
      </c>
      <c r="B98" s="40" t="s">
        <v>8</v>
      </c>
      <c r="C98" s="39" t="s">
        <v>9</v>
      </c>
      <c r="D98" s="39" t="s">
        <v>312</v>
      </c>
      <c r="E98" s="40" t="s">
        <v>298</v>
      </c>
      <c r="F98" s="126" t="s">
        <v>300</v>
      </c>
      <c r="G98" s="126"/>
      <c r="H98" s="126"/>
      <c r="I98" s="126"/>
      <c r="J98" s="40" t="s">
        <v>301</v>
      </c>
    </row>
    <row r="99" spans="1:10" ht="24" customHeight="1" x14ac:dyDescent="0.2">
      <c r="A99" s="63" t="s">
        <v>246</v>
      </c>
      <c r="B99" s="64" t="s">
        <v>313</v>
      </c>
      <c r="C99" s="63" t="s">
        <v>27</v>
      </c>
      <c r="D99" s="63" t="s">
        <v>314</v>
      </c>
      <c r="E99" s="66">
        <v>8</v>
      </c>
      <c r="F99" s="63"/>
      <c r="G99" s="63"/>
      <c r="H99" s="63"/>
      <c r="I99" s="72" t="s">
        <v>315</v>
      </c>
      <c r="J99" s="72" t="s">
        <v>316</v>
      </c>
    </row>
    <row r="100" spans="1:10" ht="20.100000000000001" customHeight="1" x14ac:dyDescent="0.2">
      <c r="A100" s="111"/>
      <c r="B100" s="111"/>
      <c r="C100" s="111"/>
      <c r="D100" s="111"/>
      <c r="E100" s="111"/>
      <c r="F100" s="111" t="s">
        <v>317</v>
      </c>
      <c r="G100" s="111"/>
      <c r="H100" s="111"/>
      <c r="I100" s="111"/>
      <c r="J100" s="53">
        <v>0</v>
      </c>
    </row>
    <row r="101" spans="1:10" ht="20.100000000000001" customHeight="1" x14ac:dyDescent="0.2">
      <c r="A101" s="111"/>
      <c r="B101" s="111"/>
      <c r="C101" s="111"/>
      <c r="D101" s="111"/>
      <c r="E101" s="111"/>
      <c r="F101" s="111" t="s">
        <v>318</v>
      </c>
      <c r="G101" s="111"/>
      <c r="H101" s="111"/>
      <c r="I101" s="111"/>
      <c r="J101" s="53">
        <v>171.03200000000001</v>
      </c>
    </row>
    <row r="102" spans="1:10" ht="20.100000000000001" customHeight="1" x14ac:dyDescent="0.2">
      <c r="A102" s="111"/>
      <c r="B102" s="111"/>
      <c r="C102" s="111"/>
      <c r="D102" s="111"/>
      <c r="E102" s="111"/>
      <c r="F102" s="111" t="s">
        <v>319</v>
      </c>
      <c r="G102" s="111"/>
      <c r="H102" s="111"/>
      <c r="I102" s="111"/>
      <c r="J102" s="53">
        <v>1008.7559</v>
      </c>
    </row>
    <row r="103" spans="1:10" ht="20.100000000000001" customHeight="1" x14ac:dyDescent="0.2">
      <c r="A103" s="111"/>
      <c r="B103" s="111"/>
      <c r="C103" s="111"/>
      <c r="D103" s="111"/>
      <c r="E103" s="111"/>
      <c r="F103" s="111" t="s">
        <v>320</v>
      </c>
      <c r="G103" s="111"/>
      <c r="H103" s="111"/>
      <c r="I103" s="111"/>
      <c r="J103" s="53">
        <v>99.6</v>
      </c>
    </row>
    <row r="104" spans="1:10" ht="20.100000000000001" customHeight="1" x14ac:dyDescent="0.2">
      <c r="A104" s="111"/>
      <c r="B104" s="111"/>
      <c r="C104" s="111"/>
      <c r="D104" s="111"/>
      <c r="E104" s="111"/>
      <c r="F104" s="111" t="s">
        <v>321</v>
      </c>
      <c r="G104" s="111"/>
      <c r="H104" s="111"/>
      <c r="I104" s="111"/>
      <c r="J104" s="53">
        <v>10.1281</v>
      </c>
    </row>
    <row r="105" spans="1:10" ht="20.100000000000001" customHeight="1" x14ac:dyDescent="0.2">
      <c r="A105" s="111"/>
      <c r="B105" s="111"/>
      <c r="C105" s="111"/>
      <c r="D105" s="111"/>
      <c r="E105" s="111"/>
      <c r="F105" s="111" t="s">
        <v>322</v>
      </c>
      <c r="G105" s="111"/>
      <c r="H105" s="111"/>
      <c r="I105" s="111"/>
      <c r="J105" s="53">
        <v>0</v>
      </c>
    </row>
    <row r="106" spans="1:10" ht="20.100000000000001" customHeight="1" x14ac:dyDescent="0.2">
      <c r="A106" s="111"/>
      <c r="B106" s="111"/>
      <c r="C106" s="111"/>
      <c r="D106" s="111"/>
      <c r="E106" s="111"/>
      <c r="F106" s="111" t="s">
        <v>323</v>
      </c>
      <c r="G106" s="111"/>
      <c r="H106" s="111"/>
      <c r="I106" s="111"/>
      <c r="J106" s="53">
        <v>0</v>
      </c>
    </row>
    <row r="107" spans="1:10" ht="20.100000000000001" customHeight="1" x14ac:dyDescent="0.2">
      <c r="A107" s="39" t="s">
        <v>324</v>
      </c>
      <c r="B107" s="40" t="s">
        <v>8</v>
      </c>
      <c r="C107" s="39" t="s">
        <v>9</v>
      </c>
      <c r="D107" s="39" t="s">
        <v>325</v>
      </c>
      <c r="E107" s="40" t="s">
        <v>298</v>
      </c>
      <c r="F107" s="40" t="s">
        <v>326</v>
      </c>
      <c r="G107" s="40" t="s">
        <v>327</v>
      </c>
      <c r="H107" s="40"/>
      <c r="I107" s="40"/>
      <c r="J107" s="40" t="s">
        <v>300</v>
      </c>
    </row>
    <row r="108" spans="1:10" ht="26.1" customHeight="1" x14ac:dyDescent="0.2">
      <c r="A108" s="58" t="s">
        <v>225</v>
      </c>
      <c r="B108" s="59" t="s">
        <v>328</v>
      </c>
      <c r="C108" s="58" t="s">
        <v>19</v>
      </c>
      <c r="D108" s="58" t="s">
        <v>329</v>
      </c>
      <c r="E108" s="61">
        <v>1</v>
      </c>
      <c r="F108" s="60" t="s">
        <v>22</v>
      </c>
      <c r="G108" s="122" t="s">
        <v>330</v>
      </c>
      <c r="H108" s="122"/>
      <c r="I108" s="123"/>
      <c r="J108" s="73" t="s">
        <v>330</v>
      </c>
    </row>
    <row r="109" spans="1:10" ht="20.100000000000001" customHeight="1" x14ac:dyDescent="0.2">
      <c r="A109" s="111"/>
      <c r="B109" s="111"/>
      <c r="C109" s="111"/>
      <c r="D109" s="111"/>
      <c r="E109" s="111"/>
      <c r="F109" s="111" t="s">
        <v>331</v>
      </c>
      <c r="G109" s="111"/>
      <c r="H109" s="111"/>
      <c r="I109" s="111"/>
      <c r="J109" s="53">
        <v>142.9</v>
      </c>
    </row>
    <row r="110" spans="1:10" ht="20.100000000000001" customHeight="1" x14ac:dyDescent="0.2">
      <c r="A110" s="39" t="s">
        <v>332</v>
      </c>
      <c r="B110" s="40" t="s">
        <v>333</v>
      </c>
      <c r="C110" s="39" t="s">
        <v>9</v>
      </c>
      <c r="D110" s="39" t="s">
        <v>10</v>
      </c>
      <c r="E110" s="40" t="s">
        <v>334</v>
      </c>
      <c r="F110" s="40" t="s">
        <v>298</v>
      </c>
      <c r="G110" s="41" t="s">
        <v>326</v>
      </c>
      <c r="H110" s="126" t="s">
        <v>327</v>
      </c>
      <c r="I110" s="126"/>
      <c r="J110" s="40" t="s">
        <v>300</v>
      </c>
    </row>
    <row r="111" spans="1:10" ht="51.95" customHeight="1" x14ac:dyDescent="0.2">
      <c r="A111" s="58" t="s">
        <v>225</v>
      </c>
      <c r="B111" s="59" t="s">
        <v>335</v>
      </c>
      <c r="C111" s="58" t="s">
        <v>27</v>
      </c>
      <c r="D111" s="58" t="s">
        <v>336</v>
      </c>
      <c r="E111" s="59" t="s">
        <v>337</v>
      </c>
      <c r="F111" s="61">
        <v>1</v>
      </c>
      <c r="G111" s="60" t="s">
        <v>338</v>
      </c>
      <c r="H111" s="122">
        <v>7.61</v>
      </c>
      <c r="I111" s="123"/>
      <c r="J111" s="73">
        <v>7.61</v>
      </c>
    </row>
    <row r="112" spans="1:10" ht="20.100000000000001" customHeight="1" x14ac:dyDescent="0.2">
      <c r="A112" s="111"/>
      <c r="B112" s="111"/>
      <c r="C112" s="111"/>
      <c r="D112" s="111"/>
      <c r="E112" s="111"/>
      <c r="F112" s="111" t="s">
        <v>339</v>
      </c>
      <c r="G112" s="111"/>
      <c r="H112" s="111"/>
      <c r="I112" s="111"/>
      <c r="J112" s="53">
        <v>7.61</v>
      </c>
    </row>
    <row r="113" spans="1:11" ht="20.100000000000001" customHeight="1" x14ac:dyDescent="0.2">
      <c r="A113" s="39" t="s">
        <v>340</v>
      </c>
      <c r="B113" s="40" t="s">
        <v>341</v>
      </c>
      <c r="C113" s="39" t="s">
        <v>9</v>
      </c>
      <c r="D113" s="39" t="s">
        <v>10</v>
      </c>
      <c r="E113" s="40" t="s">
        <v>298</v>
      </c>
      <c r="F113" s="126" t="s">
        <v>342</v>
      </c>
      <c r="G113" s="125"/>
      <c r="H113" s="126"/>
      <c r="I113" s="126"/>
      <c r="J113" s="40" t="s">
        <v>300</v>
      </c>
    </row>
    <row r="114" spans="1:11" ht="20.100000000000001" customHeight="1" x14ac:dyDescent="0.2">
      <c r="A114" s="41"/>
      <c r="B114" s="41"/>
      <c r="C114" s="41"/>
      <c r="D114" s="41"/>
      <c r="E114" s="41"/>
      <c r="F114" s="41" t="s">
        <v>343</v>
      </c>
      <c r="G114" s="41" t="s">
        <v>344</v>
      </c>
      <c r="H114" s="41" t="s">
        <v>345</v>
      </c>
      <c r="I114" s="41" t="s">
        <v>346</v>
      </c>
      <c r="J114" s="41"/>
    </row>
    <row r="115" spans="1:11" ht="50.1" customHeight="1" x14ac:dyDescent="0.2">
      <c r="A115" s="58" t="s">
        <v>225</v>
      </c>
      <c r="B115" s="59" t="s">
        <v>337</v>
      </c>
      <c r="C115" s="58" t="s">
        <v>19</v>
      </c>
      <c r="D115" s="58" t="s">
        <v>329</v>
      </c>
      <c r="E115" s="61">
        <v>1</v>
      </c>
      <c r="F115" s="59" t="s">
        <v>347</v>
      </c>
      <c r="G115" s="59" t="s">
        <v>348</v>
      </c>
      <c r="H115" s="59" t="s">
        <v>349</v>
      </c>
      <c r="I115" s="59" t="s">
        <v>350</v>
      </c>
      <c r="J115" s="73">
        <v>0</v>
      </c>
    </row>
    <row r="116" spans="1:11" ht="20.100000000000001" customHeight="1" x14ac:dyDescent="0.2">
      <c r="A116" s="111"/>
      <c r="B116" s="111"/>
      <c r="C116" s="111"/>
      <c r="D116" s="111"/>
      <c r="E116" s="111"/>
      <c r="F116" s="111" t="s">
        <v>351</v>
      </c>
      <c r="G116" s="111"/>
      <c r="H116" s="111"/>
      <c r="I116" s="111"/>
      <c r="J116" s="53">
        <v>0</v>
      </c>
    </row>
    <row r="117" spans="1:11" ht="25.5" x14ac:dyDescent="0.2">
      <c r="A117" s="68"/>
      <c r="B117" s="68"/>
      <c r="C117" s="68"/>
      <c r="D117" s="68"/>
      <c r="E117" s="68"/>
      <c r="F117" s="68" t="s">
        <v>257</v>
      </c>
      <c r="G117" s="69">
        <v>0</v>
      </c>
      <c r="H117" s="68" t="s">
        <v>258</v>
      </c>
      <c r="I117" s="69">
        <v>2.58</v>
      </c>
      <c r="J117" s="68" t="s">
        <v>259</v>
      </c>
      <c r="K117" s="69">
        <v>2.5757831325301206</v>
      </c>
    </row>
    <row r="118" spans="1:11" ht="25.5" x14ac:dyDescent="0.2">
      <c r="A118" s="68"/>
      <c r="B118" s="68"/>
      <c r="C118" s="68"/>
      <c r="D118" s="68"/>
      <c r="E118" s="68"/>
      <c r="F118" s="68" t="s">
        <v>260</v>
      </c>
      <c r="G118" s="69">
        <v>34.08</v>
      </c>
      <c r="H118" s="124"/>
      <c r="I118" s="124" t="s">
        <v>261</v>
      </c>
      <c r="J118" s="68"/>
      <c r="K118" s="69">
        <v>194.72</v>
      </c>
    </row>
    <row r="119" spans="1:11" ht="50.1" customHeight="1" thickBot="1" x14ac:dyDescent="0.25">
      <c r="A119" s="53"/>
      <c r="B119" s="53"/>
      <c r="C119" s="53"/>
      <c r="D119" s="53"/>
      <c r="E119" s="53"/>
      <c r="F119" s="53"/>
      <c r="G119" s="53"/>
      <c r="H119" s="53" t="s">
        <v>262</v>
      </c>
      <c r="I119" s="70" t="s">
        <v>352</v>
      </c>
      <c r="J119" s="53" t="s">
        <v>264</v>
      </c>
      <c r="K119" s="55">
        <v>339546.89</v>
      </c>
    </row>
    <row r="120" spans="1:11" ht="0.95" customHeight="1" thickTop="1" x14ac:dyDescent="0.2">
      <c r="A120" s="71"/>
      <c r="B120" s="71"/>
      <c r="C120" s="71"/>
      <c r="D120" s="71"/>
      <c r="E120" s="71"/>
      <c r="F120" s="71"/>
      <c r="G120" s="71"/>
      <c r="H120" s="71"/>
      <c r="I120" s="71"/>
      <c r="J120" s="71"/>
      <c r="K120" s="71"/>
    </row>
    <row r="121" spans="1:11" ht="18" customHeight="1" x14ac:dyDescent="0.2">
      <c r="A121" s="39"/>
      <c r="B121" s="40" t="s">
        <v>8</v>
      </c>
      <c r="C121" s="39" t="s">
        <v>9</v>
      </c>
      <c r="D121" s="39" t="s">
        <v>10</v>
      </c>
      <c r="E121" s="128" t="s">
        <v>11</v>
      </c>
      <c r="F121" s="128"/>
      <c r="G121" s="41" t="s">
        <v>12</v>
      </c>
      <c r="H121" s="40" t="s">
        <v>13</v>
      </c>
      <c r="I121" s="40" t="s">
        <v>224</v>
      </c>
      <c r="J121" s="40" t="s">
        <v>129</v>
      </c>
      <c r="K121" s="40" t="s">
        <v>15</v>
      </c>
    </row>
    <row r="122" spans="1:11" ht="24" customHeight="1" x14ac:dyDescent="0.2">
      <c r="A122" s="47" t="s">
        <v>246</v>
      </c>
      <c r="B122" s="49" t="s">
        <v>18</v>
      </c>
      <c r="C122" s="47" t="s">
        <v>19</v>
      </c>
      <c r="D122" s="47" t="s">
        <v>20</v>
      </c>
      <c r="E122" s="127" t="s">
        <v>21</v>
      </c>
      <c r="F122" s="127"/>
      <c r="G122" s="48" t="s">
        <v>22</v>
      </c>
      <c r="H122" s="57">
        <v>1</v>
      </c>
      <c r="I122" s="50"/>
      <c r="J122" s="50">
        <v>4592.74</v>
      </c>
      <c r="K122" s="50">
        <v>4592.74</v>
      </c>
    </row>
    <row r="123" spans="1:11" ht="25.5" x14ac:dyDescent="0.2">
      <c r="A123" s="68"/>
      <c r="B123" s="68"/>
      <c r="C123" s="68"/>
      <c r="D123" s="68"/>
      <c r="E123" s="68"/>
      <c r="F123" s="68" t="s">
        <v>257</v>
      </c>
      <c r="G123" s="69">
        <v>0</v>
      </c>
      <c r="H123" s="68" t="s">
        <v>258</v>
      </c>
      <c r="I123" s="69">
        <v>0</v>
      </c>
      <c r="J123" s="68" t="s">
        <v>259</v>
      </c>
      <c r="K123" s="69">
        <v>0</v>
      </c>
    </row>
    <row r="124" spans="1:11" ht="25.5" x14ac:dyDescent="0.2">
      <c r="A124" s="68"/>
      <c r="B124" s="68"/>
      <c r="C124" s="68"/>
      <c r="D124" s="68"/>
      <c r="E124" s="68"/>
      <c r="F124" s="68" t="s">
        <v>260</v>
      </c>
      <c r="G124" s="69"/>
      <c r="H124" s="124"/>
      <c r="I124" s="124" t="s">
        <v>261</v>
      </c>
      <c r="J124" s="68"/>
      <c r="K124" s="69">
        <v>4592.74</v>
      </c>
    </row>
    <row r="125" spans="1:11" ht="50.1" customHeight="1" thickBot="1" x14ac:dyDescent="0.25">
      <c r="A125" s="53"/>
      <c r="B125" s="53"/>
      <c r="C125" s="53"/>
      <c r="D125" s="53"/>
      <c r="E125" s="53"/>
      <c r="F125" s="53"/>
      <c r="G125" s="53"/>
      <c r="H125" s="53" t="s">
        <v>262</v>
      </c>
      <c r="I125" s="70" t="s">
        <v>353</v>
      </c>
      <c r="J125" s="53" t="s">
        <v>264</v>
      </c>
      <c r="K125" s="55">
        <v>453257.51</v>
      </c>
    </row>
    <row r="126" spans="1:11" ht="0.95" customHeight="1" thickTop="1" x14ac:dyDescent="0.2">
      <c r="A126" s="71"/>
      <c r="B126" s="71"/>
      <c r="C126" s="71"/>
      <c r="D126" s="71"/>
      <c r="E126" s="71"/>
      <c r="F126" s="71"/>
      <c r="G126" s="71"/>
      <c r="H126" s="71"/>
      <c r="I126" s="71"/>
      <c r="J126" s="71"/>
      <c r="K126" s="71"/>
    </row>
    <row r="127" spans="1:11" ht="18" customHeight="1" x14ac:dyDescent="0.2">
      <c r="A127" s="39" t="s">
        <v>152</v>
      </c>
      <c r="B127" s="40" t="s">
        <v>8</v>
      </c>
      <c r="C127" s="39" t="s">
        <v>9</v>
      </c>
      <c r="D127" s="39" t="s">
        <v>10</v>
      </c>
      <c r="E127" s="128" t="s">
        <v>11</v>
      </c>
      <c r="F127" s="128"/>
      <c r="G127" s="41" t="s">
        <v>12</v>
      </c>
      <c r="H127" s="40" t="s">
        <v>13</v>
      </c>
      <c r="I127" s="40" t="s">
        <v>224</v>
      </c>
      <c r="J127" s="40" t="s">
        <v>129</v>
      </c>
      <c r="K127" s="40" t="s">
        <v>15</v>
      </c>
    </row>
    <row r="128" spans="1:11" ht="39" customHeight="1" x14ac:dyDescent="0.2">
      <c r="A128" s="47" t="s">
        <v>225</v>
      </c>
      <c r="B128" s="49" t="s">
        <v>40</v>
      </c>
      <c r="C128" s="47" t="s">
        <v>32</v>
      </c>
      <c r="D128" s="47" t="s">
        <v>41</v>
      </c>
      <c r="E128" s="127" t="s">
        <v>42</v>
      </c>
      <c r="F128" s="127"/>
      <c r="G128" s="48" t="s">
        <v>43</v>
      </c>
      <c r="H128" s="57">
        <v>1</v>
      </c>
      <c r="I128" s="50"/>
      <c r="J128" s="50">
        <v>1.5</v>
      </c>
      <c r="K128" s="50">
        <v>1.5</v>
      </c>
    </row>
    <row r="129" spans="1:11" ht="51.95" customHeight="1" x14ac:dyDescent="0.2">
      <c r="A129" s="58" t="s">
        <v>226</v>
      </c>
      <c r="B129" s="59" t="s">
        <v>265</v>
      </c>
      <c r="C129" s="58" t="s">
        <v>32</v>
      </c>
      <c r="D129" s="58" t="s">
        <v>266</v>
      </c>
      <c r="E129" s="123" t="s">
        <v>229</v>
      </c>
      <c r="F129" s="123"/>
      <c r="G129" s="60" t="s">
        <v>233</v>
      </c>
      <c r="H129" s="61">
        <v>1.6999999999999999E-3</v>
      </c>
      <c r="I129" s="61">
        <v>0</v>
      </c>
      <c r="J129" s="62">
        <v>91.29</v>
      </c>
      <c r="K129" s="62">
        <v>0.15</v>
      </c>
    </row>
    <row r="130" spans="1:11" ht="51.95" customHeight="1" x14ac:dyDescent="0.2">
      <c r="A130" s="58" t="s">
        <v>226</v>
      </c>
      <c r="B130" s="59" t="s">
        <v>267</v>
      </c>
      <c r="C130" s="58" t="s">
        <v>32</v>
      </c>
      <c r="D130" s="58" t="s">
        <v>268</v>
      </c>
      <c r="E130" s="123" t="s">
        <v>229</v>
      </c>
      <c r="F130" s="123"/>
      <c r="G130" s="60" t="s">
        <v>230</v>
      </c>
      <c r="H130" s="61">
        <v>4.0000000000000001E-3</v>
      </c>
      <c r="I130" s="61">
        <v>0</v>
      </c>
      <c r="J130" s="62">
        <v>337.99</v>
      </c>
      <c r="K130" s="62">
        <v>1.35</v>
      </c>
    </row>
    <row r="131" spans="1:11" ht="25.5" x14ac:dyDescent="0.2">
      <c r="A131" s="68"/>
      <c r="B131" s="68"/>
      <c r="C131" s="68"/>
      <c r="D131" s="68"/>
      <c r="E131" s="68"/>
      <c r="F131" s="68" t="s">
        <v>257</v>
      </c>
      <c r="G131" s="69">
        <v>0.13</v>
      </c>
      <c r="H131" s="68" t="s">
        <v>258</v>
      </c>
      <c r="I131" s="69">
        <v>0</v>
      </c>
      <c r="J131" s="68" t="s">
        <v>259</v>
      </c>
      <c r="K131" s="69">
        <v>0.13</v>
      </c>
    </row>
    <row r="132" spans="1:11" ht="25.5" x14ac:dyDescent="0.2">
      <c r="A132" s="68"/>
      <c r="B132" s="68"/>
      <c r="C132" s="68"/>
      <c r="D132" s="68"/>
      <c r="E132" s="68"/>
      <c r="F132" s="68" t="s">
        <v>260</v>
      </c>
      <c r="G132" s="69">
        <v>0.31</v>
      </c>
      <c r="H132" s="124"/>
      <c r="I132" s="124" t="s">
        <v>261</v>
      </c>
      <c r="J132" s="68"/>
      <c r="K132" s="69">
        <v>1.81</v>
      </c>
    </row>
    <row r="133" spans="1:11" ht="50.1" customHeight="1" thickBot="1" x14ac:dyDescent="0.25">
      <c r="A133" s="53"/>
      <c r="B133" s="53"/>
      <c r="C133" s="53"/>
      <c r="D133" s="53"/>
      <c r="E133" s="53"/>
      <c r="F133" s="53"/>
      <c r="G133" s="53"/>
      <c r="H133" s="53" t="s">
        <v>262</v>
      </c>
      <c r="I133" s="70" t="s">
        <v>354</v>
      </c>
      <c r="J133" s="53" t="s">
        <v>264</v>
      </c>
      <c r="K133" s="55">
        <v>50499.57</v>
      </c>
    </row>
    <row r="134" spans="1:11" ht="0.95" customHeight="1" thickTop="1" x14ac:dyDescent="0.2">
      <c r="A134" s="71"/>
      <c r="B134" s="71"/>
      <c r="C134" s="71"/>
      <c r="D134" s="71"/>
      <c r="E134" s="71"/>
      <c r="F134" s="71"/>
      <c r="G134" s="71"/>
      <c r="H134" s="71"/>
      <c r="I134" s="71"/>
      <c r="J134" s="71"/>
      <c r="K134" s="71"/>
    </row>
    <row r="135" spans="1:11" ht="18" customHeight="1" x14ac:dyDescent="0.2">
      <c r="A135" s="39" t="s">
        <v>153</v>
      </c>
      <c r="B135" s="40" t="s">
        <v>8</v>
      </c>
      <c r="C135" s="39" t="s">
        <v>9</v>
      </c>
      <c r="D135" s="39" t="s">
        <v>10</v>
      </c>
      <c r="E135" s="128" t="s">
        <v>11</v>
      </c>
      <c r="F135" s="128"/>
      <c r="G135" s="41" t="s">
        <v>12</v>
      </c>
      <c r="H135" s="40" t="s">
        <v>13</v>
      </c>
      <c r="I135" s="40" t="s">
        <v>224</v>
      </c>
      <c r="J135" s="40" t="s">
        <v>129</v>
      </c>
      <c r="K135" s="40" t="s">
        <v>15</v>
      </c>
    </row>
    <row r="136" spans="1:11" ht="39" customHeight="1" x14ac:dyDescent="0.2">
      <c r="A136" s="47" t="s">
        <v>225</v>
      </c>
      <c r="B136" s="49" t="s">
        <v>105</v>
      </c>
      <c r="C136" s="47" t="s">
        <v>32</v>
      </c>
      <c r="D136" s="47" t="s">
        <v>106</v>
      </c>
      <c r="E136" s="127" t="s">
        <v>42</v>
      </c>
      <c r="F136" s="127"/>
      <c r="G136" s="48" t="s">
        <v>43</v>
      </c>
      <c r="H136" s="57">
        <v>1</v>
      </c>
      <c r="I136" s="50"/>
      <c r="J136" s="50">
        <v>0.6</v>
      </c>
      <c r="K136" s="50">
        <v>0.6</v>
      </c>
    </row>
    <row r="137" spans="1:11" ht="51.95" customHeight="1" x14ac:dyDescent="0.2">
      <c r="A137" s="58" t="s">
        <v>226</v>
      </c>
      <c r="B137" s="59" t="s">
        <v>267</v>
      </c>
      <c r="C137" s="58" t="s">
        <v>32</v>
      </c>
      <c r="D137" s="58" t="s">
        <v>268</v>
      </c>
      <c r="E137" s="123" t="s">
        <v>229</v>
      </c>
      <c r="F137" s="123"/>
      <c r="G137" s="60" t="s">
        <v>230</v>
      </c>
      <c r="H137" s="61">
        <v>1.6000000000000001E-3</v>
      </c>
      <c r="I137" s="61">
        <v>0</v>
      </c>
      <c r="J137" s="62">
        <v>337.99</v>
      </c>
      <c r="K137" s="62">
        <v>0.54</v>
      </c>
    </row>
    <row r="138" spans="1:11" ht="51.95" customHeight="1" x14ac:dyDescent="0.2">
      <c r="A138" s="58" t="s">
        <v>226</v>
      </c>
      <c r="B138" s="59" t="s">
        <v>265</v>
      </c>
      <c r="C138" s="58" t="s">
        <v>32</v>
      </c>
      <c r="D138" s="58" t="s">
        <v>266</v>
      </c>
      <c r="E138" s="123" t="s">
        <v>229</v>
      </c>
      <c r="F138" s="123"/>
      <c r="G138" s="60" t="s">
        <v>233</v>
      </c>
      <c r="H138" s="61">
        <v>6.9999999999999999E-4</v>
      </c>
      <c r="I138" s="61">
        <v>0</v>
      </c>
      <c r="J138" s="62">
        <v>91.29</v>
      </c>
      <c r="K138" s="62">
        <v>0.06</v>
      </c>
    </row>
    <row r="139" spans="1:11" ht="25.5" x14ac:dyDescent="0.2">
      <c r="A139" s="68"/>
      <c r="B139" s="68"/>
      <c r="C139" s="68"/>
      <c r="D139" s="68"/>
      <c r="E139" s="68"/>
      <c r="F139" s="68" t="s">
        <v>257</v>
      </c>
      <c r="G139" s="69">
        <v>0.04</v>
      </c>
      <c r="H139" s="68" t="s">
        <v>258</v>
      </c>
      <c r="I139" s="69">
        <v>0</v>
      </c>
      <c r="J139" s="68" t="s">
        <v>259</v>
      </c>
      <c r="K139" s="69">
        <v>0.04</v>
      </c>
    </row>
    <row r="140" spans="1:11" ht="25.5" x14ac:dyDescent="0.2">
      <c r="A140" s="68"/>
      <c r="B140" s="68"/>
      <c r="C140" s="68"/>
      <c r="D140" s="68"/>
      <c r="E140" s="68"/>
      <c r="F140" s="68" t="s">
        <v>260</v>
      </c>
      <c r="G140" s="69">
        <v>0.12</v>
      </c>
      <c r="H140" s="124"/>
      <c r="I140" s="124" t="s">
        <v>261</v>
      </c>
      <c r="J140" s="68"/>
      <c r="K140" s="69">
        <v>0.72</v>
      </c>
    </row>
    <row r="141" spans="1:11" ht="50.1" customHeight="1" thickBot="1" x14ac:dyDescent="0.25">
      <c r="A141" s="53"/>
      <c r="B141" s="53"/>
      <c r="C141" s="53"/>
      <c r="D141" s="53"/>
      <c r="E141" s="53"/>
      <c r="F141" s="53"/>
      <c r="G141" s="53"/>
      <c r="H141" s="53" t="s">
        <v>262</v>
      </c>
      <c r="I141" s="70" t="s">
        <v>107</v>
      </c>
      <c r="J141" s="53" t="s">
        <v>264</v>
      </c>
      <c r="K141" s="55">
        <v>0</v>
      </c>
    </row>
    <row r="142" spans="1:11" ht="0.95" customHeight="1" thickTop="1" x14ac:dyDescent="0.2">
      <c r="A142" s="71"/>
      <c r="B142" s="71"/>
      <c r="C142" s="71"/>
      <c r="D142" s="71"/>
      <c r="E142" s="71"/>
      <c r="F142" s="71"/>
      <c r="G142" s="71"/>
      <c r="H142" s="71"/>
      <c r="I142" s="71"/>
      <c r="J142" s="71"/>
      <c r="K142" s="71"/>
    </row>
    <row r="143" spans="1:11" ht="18" customHeight="1" x14ac:dyDescent="0.2">
      <c r="A143" s="39" t="s">
        <v>154</v>
      </c>
      <c r="B143" s="40" t="s">
        <v>8</v>
      </c>
      <c r="C143" s="39" t="s">
        <v>9</v>
      </c>
      <c r="D143" s="39" t="s">
        <v>10</v>
      </c>
      <c r="E143" s="128" t="s">
        <v>11</v>
      </c>
      <c r="F143" s="128"/>
      <c r="G143" s="41" t="s">
        <v>12</v>
      </c>
      <c r="H143" s="40" t="s">
        <v>13</v>
      </c>
      <c r="I143" s="40" t="s">
        <v>129</v>
      </c>
      <c r="J143" s="40" t="s">
        <v>15</v>
      </c>
    </row>
    <row r="144" spans="1:11" ht="39" customHeight="1" x14ac:dyDescent="0.2">
      <c r="A144" s="47" t="s">
        <v>225</v>
      </c>
      <c r="B144" s="49" t="s">
        <v>26</v>
      </c>
      <c r="C144" s="47" t="s">
        <v>27</v>
      </c>
      <c r="D144" s="47" t="s">
        <v>28</v>
      </c>
      <c r="E144" s="127" t="s">
        <v>29</v>
      </c>
      <c r="F144" s="127"/>
      <c r="G144" s="48" t="s">
        <v>30</v>
      </c>
      <c r="H144" s="57">
        <v>1</v>
      </c>
      <c r="I144" s="50">
        <v>39.71</v>
      </c>
      <c r="J144" s="50">
        <v>39.71</v>
      </c>
    </row>
    <row r="145" spans="1:10" ht="20.100000000000001" customHeight="1" x14ac:dyDescent="0.2">
      <c r="A145" s="39" t="s">
        <v>311</v>
      </c>
      <c r="B145" s="40" t="s">
        <v>8</v>
      </c>
      <c r="C145" s="39" t="s">
        <v>9</v>
      </c>
      <c r="D145" s="39" t="s">
        <v>312</v>
      </c>
      <c r="E145" s="40" t="s">
        <v>298</v>
      </c>
      <c r="F145" s="126" t="s">
        <v>300</v>
      </c>
      <c r="G145" s="126"/>
      <c r="H145" s="126"/>
      <c r="I145" s="126"/>
      <c r="J145" s="40" t="s">
        <v>301</v>
      </c>
    </row>
    <row r="146" spans="1:10" ht="24" customHeight="1" x14ac:dyDescent="0.2">
      <c r="A146" s="63" t="s">
        <v>246</v>
      </c>
      <c r="B146" s="64" t="s">
        <v>313</v>
      </c>
      <c r="C146" s="63" t="s">
        <v>27</v>
      </c>
      <c r="D146" s="63" t="s">
        <v>314</v>
      </c>
      <c r="E146" s="66">
        <v>2</v>
      </c>
      <c r="F146" s="63"/>
      <c r="G146" s="63"/>
      <c r="H146" s="63"/>
      <c r="I146" s="72" t="s">
        <v>315</v>
      </c>
      <c r="J146" s="72" t="s">
        <v>355</v>
      </c>
    </row>
    <row r="147" spans="1:10" ht="20.100000000000001" customHeight="1" x14ac:dyDescent="0.2">
      <c r="A147" s="111"/>
      <c r="B147" s="111"/>
      <c r="C147" s="111"/>
      <c r="D147" s="111"/>
      <c r="E147" s="111"/>
      <c r="F147" s="111" t="s">
        <v>356</v>
      </c>
      <c r="G147" s="111"/>
      <c r="H147" s="111"/>
      <c r="I147" s="111"/>
      <c r="J147" s="74">
        <v>0</v>
      </c>
    </row>
    <row r="148" spans="1:10" ht="20.100000000000001" customHeight="1" x14ac:dyDescent="0.2">
      <c r="A148" s="111"/>
      <c r="B148" s="111"/>
      <c r="C148" s="111"/>
      <c r="D148" s="111"/>
      <c r="E148" s="111"/>
      <c r="F148" s="111" t="s">
        <v>318</v>
      </c>
      <c r="G148" s="111"/>
      <c r="H148" s="111"/>
      <c r="I148" s="111"/>
      <c r="J148" s="53">
        <v>42.758000000000003</v>
      </c>
    </row>
    <row r="149" spans="1:10" ht="20.100000000000001" customHeight="1" x14ac:dyDescent="0.2">
      <c r="A149" s="111"/>
      <c r="B149" s="111"/>
      <c r="C149" s="111"/>
      <c r="D149" s="111"/>
      <c r="E149" s="111"/>
      <c r="F149" s="111" t="s">
        <v>319</v>
      </c>
      <c r="G149" s="111"/>
      <c r="H149" s="111"/>
      <c r="I149" s="111"/>
      <c r="J149" s="53">
        <v>42.758000000000003</v>
      </c>
    </row>
    <row r="150" spans="1:10" ht="20.100000000000001" customHeight="1" x14ac:dyDescent="0.2">
      <c r="A150" s="111"/>
      <c r="B150" s="111"/>
      <c r="C150" s="111"/>
      <c r="D150" s="111"/>
      <c r="E150" s="111"/>
      <c r="F150" s="111" t="s">
        <v>320</v>
      </c>
      <c r="G150" s="111"/>
      <c r="H150" s="111"/>
      <c r="I150" s="111"/>
      <c r="J150" s="53">
        <v>520</v>
      </c>
    </row>
    <row r="151" spans="1:10" ht="20.100000000000001" customHeight="1" x14ac:dyDescent="0.2">
      <c r="A151" s="111"/>
      <c r="B151" s="111"/>
      <c r="C151" s="111"/>
      <c r="D151" s="111"/>
      <c r="E151" s="111"/>
      <c r="F151" s="111" t="s">
        <v>321</v>
      </c>
      <c r="G151" s="111"/>
      <c r="H151" s="111"/>
      <c r="I151" s="111"/>
      <c r="J151" s="53">
        <v>8.2199999999999995E-2</v>
      </c>
    </row>
    <row r="152" spans="1:10" ht="20.100000000000001" customHeight="1" x14ac:dyDescent="0.2">
      <c r="A152" s="111"/>
      <c r="B152" s="111"/>
      <c r="C152" s="111"/>
      <c r="D152" s="111"/>
      <c r="E152" s="111"/>
      <c r="F152" s="111" t="s">
        <v>322</v>
      </c>
      <c r="G152" s="111"/>
      <c r="H152" s="111"/>
      <c r="I152" s="111"/>
      <c r="J152" s="53">
        <v>0</v>
      </c>
    </row>
    <row r="153" spans="1:10" ht="20.100000000000001" customHeight="1" x14ac:dyDescent="0.2">
      <c r="A153" s="111"/>
      <c r="B153" s="111"/>
      <c r="C153" s="111"/>
      <c r="D153" s="111"/>
      <c r="E153" s="111"/>
      <c r="F153" s="111" t="s">
        <v>323</v>
      </c>
      <c r="G153" s="111"/>
      <c r="H153" s="111"/>
      <c r="I153" s="111"/>
      <c r="J153" s="53">
        <v>0</v>
      </c>
    </row>
    <row r="154" spans="1:10" ht="20.100000000000001" customHeight="1" x14ac:dyDescent="0.2">
      <c r="A154" s="39" t="s">
        <v>357</v>
      </c>
      <c r="B154" s="40" t="s">
        <v>8</v>
      </c>
      <c r="C154" s="39" t="s">
        <v>9</v>
      </c>
      <c r="D154" s="39" t="s">
        <v>358</v>
      </c>
      <c r="E154" s="40" t="s">
        <v>298</v>
      </c>
      <c r="F154" s="40" t="s">
        <v>326</v>
      </c>
      <c r="G154" s="40" t="s">
        <v>327</v>
      </c>
      <c r="H154" s="40"/>
      <c r="I154" s="40"/>
      <c r="J154" s="40" t="s">
        <v>300</v>
      </c>
    </row>
    <row r="155" spans="1:10" ht="39" customHeight="1" x14ac:dyDescent="0.2">
      <c r="A155" s="63" t="s">
        <v>246</v>
      </c>
      <c r="B155" s="64" t="s">
        <v>359</v>
      </c>
      <c r="C155" s="63" t="s">
        <v>27</v>
      </c>
      <c r="D155" s="63" t="s">
        <v>360</v>
      </c>
      <c r="E155" s="66">
        <v>1.05</v>
      </c>
      <c r="F155" s="65" t="s">
        <v>30</v>
      </c>
      <c r="G155" s="120" t="s">
        <v>361</v>
      </c>
      <c r="H155" s="120"/>
      <c r="I155" s="121"/>
      <c r="J155" s="72" t="s">
        <v>362</v>
      </c>
    </row>
    <row r="156" spans="1:10" ht="20.100000000000001" customHeight="1" x14ac:dyDescent="0.2">
      <c r="A156" s="111"/>
      <c r="B156" s="111"/>
      <c r="C156" s="111"/>
      <c r="D156" s="111"/>
      <c r="E156" s="111"/>
      <c r="F156" s="111" t="s">
        <v>363</v>
      </c>
      <c r="G156" s="111"/>
      <c r="H156" s="111"/>
      <c r="I156" s="111"/>
      <c r="J156" s="53">
        <v>39.623600000000003</v>
      </c>
    </row>
    <row r="157" spans="1:10" ht="20.100000000000001" customHeight="1" x14ac:dyDescent="0.2">
      <c r="A157" s="39" t="s">
        <v>332</v>
      </c>
      <c r="B157" s="40" t="s">
        <v>333</v>
      </c>
      <c r="C157" s="39" t="s">
        <v>9</v>
      </c>
      <c r="D157" s="39" t="s">
        <v>10</v>
      </c>
      <c r="E157" s="40" t="s">
        <v>334</v>
      </c>
      <c r="F157" s="40" t="s">
        <v>298</v>
      </c>
      <c r="G157" s="41" t="s">
        <v>326</v>
      </c>
      <c r="H157" s="126" t="s">
        <v>327</v>
      </c>
      <c r="I157" s="126"/>
      <c r="J157" s="40" t="s">
        <v>300</v>
      </c>
    </row>
    <row r="158" spans="1:10" ht="39" customHeight="1" x14ac:dyDescent="0.2">
      <c r="A158" s="58" t="s">
        <v>225</v>
      </c>
      <c r="B158" s="59" t="s">
        <v>364</v>
      </c>
      <c r="C158" s="58" t="s">
        <v>27</v>
      </c>
      <c r="D158" s="58" t="s">
        <v>365</v>
      </c>
      <c r="E158" s="59" t="s">
        <v>366</v>
      </c>
      <c r="F158" s="61">
        <v>2.1000000000000001E-4</v>
      </c>
      <c r="G158" s="60" t="s">
        <v>338</v>
      </c>
      <c r="H158" s="122">
        <v>32.159999999999997</v>
      </c>
      <c r="I158" s="123"/>
      <c r="J158" s="73">
        <v>6.7999999999999996E-3</v>
      </c>
    </row>
    <row r="159" spans="1:10" ht="20.100000000000001" customHeight="1" x14ac:dyDescent="0.2">
      <c r="A159" s="111"/>
      <c r="B159" s="111"/>
      <c r="C159" s="111"/>
      <c r="D159" s="111"/>
      <c r="E159" s="111"/>
      <c r="F159" s="111" t="s">
        <v>339</v>
      </c>
      <c r="G159" s="111"/>
      <c r="H159" s="111"/>
      <c r="I159" s="111"/>
      <c r="J159" s="53">
        <v>6.7999999999999996E-3</v>
      </c>
    </row>
    <row r="160" spans="1:10" ht="20.100000000000001" customHeight="1" x14ac:dyDescent="0.2">
      <c r="A160" s="39" t="s">
        <v>340</v>
      </c>
      <c r="B160" s="40" t="s">
        <v>341</v>
      </c>
      <c r="C160" s="39" t="s">
        <v>9</v>
      </c>
      <c r="D160" s="39" t="s">
        <v>10</v>
      </c>
      <c r="E160" s="40" t="s">
        <v>298</v>
      </c>
      <c r="F160" s="126" t="s">
        <v>342</v>
      </c>
      <c r="G160" s="125"/>
      <c r="H160" s="126"/>
      <c r="I160" s="126"/>
      <c r="J160" s="40" t="s">
        <v>300</v>
      </c>
    </row>
    <row r="161" spans="1:11" ht="20.100000000000001" customHeight="1" x14ac:dyDescent="0.2">
      <c r="A161" s="41"/>
      <c r="B161" s="41"/>
      <c r="C161" s="41"/>
      <c r="D161" s="41"/>
      <c r="E161" s="41"/>
      <c r="F161" s="41" t="s">
        <v>343</v>
      </c>
      <c r="G161" s="41" t="s">
        <v>344</v>
      </c>
      <c r="H161" s="41" t="s">
        <v>345</v>
      </c>
      <c r="I161" s="41" t="s">
        <v>346</v>
      </c>
      <c r="J161" s="41"/>
    </row>
    <row r="162" spans="1:11" ht="50.1" customHeight="1" x14ac:dyDescent="0.2">
      <c r="A162" s="58" t="s">
        <v>246</v>
      </c>
      <c r="B162" s="59" t="s">
        <v>366</v>
      </c>
      <c r="C162" s="58" t="s">
        <v>27</v>
      </c>
      <c r="D162" s="58" t="s">
        <v>360</v>
      </c>
      <c r="E162" s="61">
        <v>9.8999999999999999E-4</v>
      </c>
      <c r="F162" s="59" t="s">
        <v>367</v>
      </c>
      <c r="G162" s="59" t="s">
        <v>368</v>
      </c>
      <c r="H162" s="59" t="s">
        <v>369</v>
      </c>
      <c r="I162" s="59" t="s">
        <v>350</v>
      </c>
      <c r="J162" s="73">
        <v>0</v>
      </c>
    </row>
    <row r="163" spans="1:11" ht="20.100000000000001" customHeight="1" x14ac:dyDescent="0.2">
      <c r="A163" s="111"/>
      <c r="B163" s="111"/>
      <c r="C163" s="111"/>
      <c r="D163" s="111"/>
      <c r="E163" s="111"/>
      <c r="F163" s="111" t="s">
        <v>351</v>
      </c>
      <c r="G163" s="111"/>
      <c r="H163" s="111"/>
      <c r="I163" s="111"/>
      <c r="J163" s="53">
        <v>0</v>
      </c>
    </row>
    <row r="164" spans="1:11" x14ac:dyDescent="0.2">
      <c r="A164" s="68"/>
      <c r="B164" s="68"/>
      <c r="C164" s="68"/>
      <c r="D164" s="68"/>
      <c r="E164" s="68" t="s">
        <v>257</v>
      </c>
      <c r="F164" s="69">
        <v>0</v>
      </c>
      <c r="G164" s="68" t="s">
        <v>258</v>
      </c>
      <c r="H164" s="69">
        <v>0.08</v>
      </c>
      <c r="I164" s="68" t="s">
        <v>259</v>
      </c>
      <c r="J164" s="69">
        <v>8.4409867971574612E-2</v>
      </c>
    </row>
    <row r="165" spans="1:11" x14ac:dyDescent="0.2">
      <c r="A165" s="68"/>
      <c r="B165" s="68"/>
      <c r="C165" s="68"/>
      <c r="D165" s="68"/>
      <c r="E165" s="68" t="s">
        <v>260</v>
      </c>
      <c r="F165" s="69">
        <v>8.42</v>
      </c>
      <c r="G165" s="68"/>
      <c r="H165" s="124" t="s">
        <v>261</v>
      </c>
      <c r="I165" s="124"/>
      <c r="J165" s="69">
        <v>48.13</v>
      </c>
    </row>
    <row r="166" spans="1:11" ht="50.1" customHeight="1" thickBot="1" x14ac:dyDescent="0.25">
      <c r="A166" s="53"/>
      <c r="B166" s="53"/>
      <c r="C166" s="53"/>
      <c r="D166" s="53"/>
      <c r="E166" s="53"/>
      <c r="F166" s="53"/>
      <c r="G166" s="53" t="s">
        <v>262</v>
      </c>
      <c r="H166" s="70" t="s">
        <v>370</v>
      </c>
      <c r="I166" s="53" t="s">
        <v>264</v>
      </c>
      <c r="J166" s="55">
        <v>69939.62</v>
      </c>
    </row>
    <row r="167" spans="1:11" ht="0.95" customHeight="1" thickTop="1" x14ac:dyDescent="0.2">
      <c r="A167" s="71"/>
      <c r="B167" s="71"/>
      <c r="C167" s="71"/>
      <c r="D167" s="71"/>
      <c r="E167" s="71"/>
      <c r="F167" s="71"/>
      <c r="G167" s="71"/>
      <c r="H167" s="71"/>
      <c r="I167" s="71"/>
      <c r="J167" s="71"/>
    </row>
    <row r="168" spans="1:11" ht="24" customHeight="1" x14ac:dyDescent="0.2">
      <c r="A168" s="42" t="s">
        <v>155</v>
      </c>
      <c r="B168" s="42"/>
      <c r="C168" s="42"/>
      <c r="D168" s="42" t="s">
        <v>156</v>
      </c>
      <c r="E168" s="42"/>
      <c r="F168" s="129"/>
      <c r="G168" s="129"/>
      <c r="H168" s="42"/>
      <c r="I168" s="44"/>
      <c r="J168" s="42"/>
      <c r="K168" s="45">
        <v>766190.64</v>
      </c>
    </row>
    <row r="169" spans="1:11" ht="24" customHeight="1" x14ac:dyDescent="0.2">
      <c r="A169" s="42" t="s">
        <v>157</v>
      </c>
      <c r="B169" s="42"/>
      <c r="C169" s="42"/>
      <c r="D169" s="42" t="s">
        <v>135</v>
      </c>
      <c r="E169" s="42"/>
      <c r="F169" s="129"/>
      <c r="G169" s="129"/>
      <c r="H169" s="42"/>
      <c r="I169" s="44"/>
      <c r="J169" s="42"/>
      <c r="K169" s="45">
        <v>64810.04</v>
      </c>
    </row>
    <row r="170" spans="1:11" ht="18" customHeight="1" x14ac:dyDescent="0.2">
      <c r="A170" s="39" t="s">
        <v>158</v>
      </c>
      <c r="B170" s="40" t="s">
        <v>8</v>
      </c>
      <c r="C170" s="39" t="s">
        <v>9</v>
      </c>
      <c r="D170" s="39" t="s">
        <v>10</v>
      </c>
      <c r="E170" s="128" t="s">
        <v>11</v>
      </c>
      <c r="F170" s="128"/>
      <c r="G170" s="41" t="s">
        <v>12</v>
      </c>
      <c r="H170" s="40" t="s">
        <v>13</v>
      </c>
      <c r="I170" s="40" t="s">
        <v>224</v>
      </c>
      <c r="J170" s="40" t="s">
        <v>129</v>
      </c>
      <c r="K170" s="40" t="s">
        <v>15</v>
      </c>
    </row>
    <row r="171" spans="1:11" ht="26.1" customHeight="1" x14ac:dyDescent="0.2">
      <c r="A171" s="47" t="s">
        <v>225</v>
      </c>
      <c r="B171" s="49" t="s">
        <v>31</v>
      </c>
      <c r="C171" s="47" t="s">
        <v>32</v>
      </c>
      <c r="D171" s="47" t="s">
        <v>33</v>
      </c>
      <c r="E171" s="127" t="s">
        <v>34</v>
      </c>
      <c r="F171" s="127"/>
      <c r="G171" s="48" t="s">
        <v>30</v>
      </c>
      <c r="H171" s="57">
        <v>1</v>
      </c>
      <c r="I171" s="50"/>
      <c r="J171" s="50">
        <v>7.36</v>
      </c>
      <c r="K171" s="50">
        <v>7.36</v>
      </c>
    </row>
    <row r="172" spans="1:11" ht="51.95" customHeight="1" x14ac:dyDescent="0.2">
      <c r="A172" s="58" t="s">
        <v>226</v>
      </c>
      <c r="B172" s="59" t="s">
        <v>227</v>
      </c>
      <c r="C172" s="58" t="s">
        <v>32</v>
      </c>
      <c r="D172" s="58" t="s">
        <v>228</v>
      </c>
      <c r="E172" s="123" t="s">
        <v>229</v>
      </c>
      <c r="F172" s="123"/>
      <c r="G172" s="60" t="s">
        <v>230</v>
      </c>
      <c r="H172" s="61">
        <v>5.9999999999999995E-4</v>
      </c>
      <c r="I172" s="61">
        <v>0</v>
      </c>
      <c r="J172" s="62">
        <v>260.88</v>
      </c>
      <c r="K172" s="62">
        <v>0.15</v>
      </c>
    </row>
    <row r="173" spans="1:11" ht="39" customHeight="1" x14ac:dyDescent="0.2">
      <c r="A173" s="58" t="s">
        <v>226</v>
      </c>
      <c r="B173" s="59" t="s">
        <v>231</v>
      </c>
      <c r="C173" s="58" t="s">
        <v>32</v>
      </c>
      <c r="D173" s="58" t="s">
        <v>232</v>
      </c>
      <c r="E173" s="123" t="s">
        <v>229</v>
      </c>
      <c r="F173" s="123"/>
      <c r="G173" s="60" t="s">
        <v>233</v>
      </c>
      <c r="H173" s="61">
        <v>6.8999999999999999E-3</v>
      </c>
      <c r="I173" s="61">
        <v>0</v>
      </c>
      <c r="J173" s="62">
        <v>180.07</v>
      </c>
      <c r="K173" s="62">
        <v>1.24</v>
      </c>
    </row>
    <row r="174" spans="1:11" ht="24" customHeight="1" x14ac:dyDescent="0.2">
      <c r="A174" s="58" t="s">
        <v>226</v>
      </c>
      <c r="B174" s="59" t="s">
        <v>234</v>
      </c>
      <c r="C174" s="58" t="s">
        <v>32</v>
      </c>
      <c r="D174" s="58" t="s">
        <v>235</v>
      </c>
      <c r="E174" s="123" t="s">
        <v>236</v>
      </c>
      <c r="F174" s="123"/>
      <c r="G174" s="60" t="s">
        <v>237</v>
      </c>
      <c r="H174" s="61">
        <v>2.07E-2</v>
      </c>
      <c r="I174" s="61">
        <v>0</v>
      </c>
      <c r="J174" s="62">
        <v>24.94</v>
      </c>
      <c r="K174" s="62">
        <v>0.51</v>
      </c>
    </row>
    <row r="175" spans="1:11" ht="51.95" customHeight="1" x14ac:dyDescent="0.2">
      <c r="A175" s="58" t="s">
        <v>226</v>
      </c>
      <c r="B175" s="59" t="s">
        <v>238</v>
      </c>
      <c r="C175" s="58" t="s">
        <v>32</v>
      </c>
      <c r="D175" s="58" t="s">
        <v>239</v>
      </c>
      <c r="E175" s="123" t="s">
        <v>229</v>
      </c>
      <c r="F175" s="123"/>
      <c r="G175" s="60" t="s">
        <v>230</v>
      </c>
      <c r="H175" s="61">
        <v>3.3999999999999998E-3</v>
      </c>
      <c r="I175" s="61">
        <v>0</v>
      </c>
      <c r="J175" s="62">
        <v>209.19</v>
      </c>
      <c r="K175" s="62">
        <v>0.71</v>
      </c>
    </row>
    <row r="176" spans="1:11" ht="39" customHeight="1" x14ac:dyDescent="0.2">
      <c r="A176" s="58" t="s">
        <v>226</v>
      </c>
      <c r="B176" s="59" t="s">
        <v>240</v>
      </c>
      <c r="C176" s="58" t="s">
        <v>32</v>
      </c>
      <c r="D176" s="58" t="s">
        <v>241</v>
      </c>
      <c r="E176" s="123" t="s">
        <v>229</v>
      </c>
      <c r="F176" s="123"/>
      <c r="G176" s="60" t="s">
        <v>230</v>
      </c>
      <c r="H176" s="61">
        <v>3.3999999999999998E-3</v>
      </c>
      <c r="I176" s="61">
        <v>0</v>
      </c>
      <c r="J176" s="62">
        <v>558.5</v>
      </c>
      <c r="K176" s="62">
        <v>1.89</v>
      </c>
    </row>
    <row r="177" spans="1:11" ht="39" customHeight="1" x14ac:dyDescent="0.2">
      <c r="A177" s="58" t="s">
        <v>226</v>
      </c>
      <c r="B177" s="59" t="s">
        <v>242</v>
      </c>
      <c r="C177" s="58" t="s">
        <v>32</v>
      </c>
      <c r="D177" s="58" t="s">
        <v>243</v>
      </c>
      <c r="E177" s="123" t="s">
        <v>229</v>
      </c>
      <c r="F177" s="123"/>
      <c r="G177" s="60" t="s">
        <v>230</v>
      </c>
      <c r="H177" s="61">
        <v>1.5E-3</v>
      </c>
      <c r="I177" s="61">
        <v>0</v>
      </c>
      <c r="J177" s="62">
        <v>142.27000000000001</v>
      </c>
      <c r="K177" s="62">
        <v>0.21</v>
      </c>
    </row>
    <row r="178" spans="1:11" ht="39" customHeight="1" x14ac:dyDescent="0.2">
      <c r="A178" s="58" t="s">
        <v>226</v>
      </c>
      <c r="B178" s="59" t="s">
        <v>244</v>
      </c>
      <c r="C178" s="58" t="s">
        <v>32</v>
      </c>
      <c r="D178" s="58" t="s">
        <v>245</v>
      </c>
      <c r="E178" s="123" t="s">
        <v>229</v>
      </c>
      <c r="F178" s="123"/>
      <c r="G178" s="60" t="s">
        <v>233</v>
      </c>
      <c r="H178" s="61">
        <v>8.8000000000000005E-3</v>
      </c>
      <c r="I178" s="61">
        <v>0</v>
      </c>
      <c r="J178" s="62">
        <v>63.8</v>
      </c>
      <c r="K178" s="62">
        <v>0.56000000000000005</v>
      </c>
    </row>
    <row r="179" spans="1:11" ht="24" customHeight="1" x14ac:dyDescent="0.2">
      <c r="A179" s="63" t="s">
        <v>246</v>
      </c>
      <c r="B179" s="64" t="s">
        <v>247</v>
      </c>
      <c r="C179" s="63" t="s">
        <v>32</v>
      </c>
      <c r="D179" s="63" t="s">
        <v>248</v>
      </c>
      <c r="E179" s="121" t="s">
        <v>21</v>
      </c>
      <c r="F179" s="121"/>
      <c r="G179" s="65" t="s">
        <v>92</v>
      </c>
      <c r="H179" s="66">
        <v>2.0000000000000001E-4</v>
      </c>
      <c r="I179" s="66">
        <v>0</v>
      </c>
      <c r="J179" s="67">
        <v>2367.5300000000002</v>
      </c>
      <c r="K179" s="67">
        <v>0.47</v>
      </c>
    </row>
    <row r="180" spans="1:11" ht="24" customHeight="1" x14ac:dyDescent="0.2">
      <c r="A180" s="63" t="s">
        <v>246</v>
      </c>
      <c r="B180" s="64" t="s">
        <v>249</v>
      </c>
      <c r="C180" s="63" t="s">
        <v>32</v>
      </c>
      <c r="D180" s="63" t="s">
        <v>250</v>
      </c>
      <c r="E180" s="121" t="s">
        <v>251</v>
      </c>
      <c r="F180" s="121"/>
      <c r="G180" s="65" t="s">
        <v>92</v>
      </c>
      <c r="H180" s="66">
        <v>1.1000000000000001E-3</v>
      </c>
      <c r="I180" s="66">
        <v>0</v>
      </c>
      <c r="J180" s="67">
        <v>503.98</v>
      </c>
      <c r="K180" s="67">
        <v>0.55000000000000004</v>
      </c>
    </row>
    <row r="181" spans="1:11" ht="24" customHeight="1" x14ac:dyDescent="0.2">
      <c r="A181" s="63" t="s">
        <v>246</v>
      </c>
      <c r="B181" s="64" t="s">
        <v>252</v>
      </c>
      <c r="C181" s="63" t="s">
        <v>32</v>
      </c>
      <c r="D181" s="63" t="s">
        <v>253</v>
      </c>
      <c r="E181" s="121" t="s">
        <v>21</v>
      </c>
      <c r="F181" s="121"/>
      <c r="G181" s="65" t="s">
        <v>92</v>
      </c>
      <c r="H181" s="66">
        <v>1.95E-2</v>
      </c>
      <c r="I181" s="66">
        <v>0</v>
      </c>
      <c r="J181" s="67">
        <v>53.52</v>
      </c>
      <c r="K181" s="67">
        <v>1.04</v>
      </c>
    </row>
    <row r="182" spans="1:11" ht="26.1" customHeight="1" x14ac:dyDescent="0.2">
      <c r="A182" s="63" t="s">
        <v>246</v>
      </c>
      <c r="B182" s="64" t="s">
        <v>254</v>
      </c>
      <c r="C182" s="63" t="s">
        <v>32</v>
      </c>
      <c r="D182" s="63" t="s">
        <v>255</v>
      </c>
      <c r="E182" s="121" t="s">
        <v>256</v>
      </c>
      <c r="F182" s="121"/>
      <c r="G182" s="65" t="s">
        <v>73</v>
      </c>
      <c r="H182" s="66">
        <v>2.8E-3</v>
      </c>
      <c r="I182" s="66">
        <v>0</v>
      </c>
      <c r="J182" s="67">
        <v>14</v>
      </c>
      <c r="K182" s="67">
        <v>0.03</v>
      </c>
    </row>
    <row r="183" spans="1:11" ht="25.5" x14ac:dyDescent="0.2">
      <c r="A183" s="68"/>
      <c r="B183" s="68"/>
      <c r="C183" s="68"/>
      <c r="D183" s="68"/>
      <c r="E183" s="68"/>
      <c r="F183" s="68" t="s">
        <v>257</v>
      </c>
      <c r="G183" s="69">
        <v>0.79</v>
      </c>
      <c r="H183" s="68" t="s">
        <v>258</v>
      </c>
      <c r="I183" s="69">
        <v>0</v>
      </c>
      <c r="J183" s="68" t="s">
        <v>259</v>
      </c>
      <c r="K183" s="69">
        <v>0.79</v>
      </c>
    </row>
    <row r="184" spans="1:11" ht="25.5" x14ac:dyDescent="0.2">
      <c r="A184" s="68"/>
      <c r="B184" s="68"/>
      <c r="C184" s="68"/>
      <c r="D184" s="68"/>
      <c r="E184" s="68"/>
      <c r="F184" s="68" t="s">
        <v>260</v>
      </c>
      <c r="G184" s="69">
        <v>1.56</v>
      </c>
      <c r="H184" s="124"/>
      <c r="I184" s="124" t="s">
        <v>261</v>
      </c>
      <c r="J184" s="68"/>
      <c r="K184" s="69">
        <v>8.92</v>
      </c>
    </row>
    <row r="185" spans="1:11" ht="50.1" customHeight="1" thickBot="1" x14ac:dyDescent="0.25">
      <c r="A185" s="53"/>
      <c r="B185" s="53"/>
      <c r="C185" s="53"/>
      <c r="D185" s="53"/>
      <c r="E185" s="53"/>
      <c r="F185" s="53"/>
      <c r="G185" s="53"/>
      <c r="H185" s="53" t="s">
        <v>262</v>
      </c>
      <c r="I185" s="70" t="s">
        <v>371</v>
      </c>
      <c r="J185" s="53" t="s">
        <v>264</v>
      </c>
      <c r="K185" s="55">
        <v>64810.04</v>
      </c>
    </row>
    <row r="186" spans="1:11" ht="0.95" customHeight="1" thickTop="1" x14ac:dyDescent="0.2">
      <c r="A186" s="71"/>
      <c r="B186" s="71"/>
      <c r="C186" s="71"/>
      <c r="D186" s="71"/>
      <c r="E186" s="71"/>
      <c r="F186" s="71"/>
      <c r="G186" s="71"/>
      <c r="H186" s="71"/>
      <c r="I186" s="71"/>
      <c r="J186" s="71"/>
      <c r="K186" s="71"/>
    </row>
    <row r="187" spans="1:11" ht="24" customHeight="1" x14ac:dyDescent="0.2">
      <c r="A187" s="42" t="s">
        <v>159</v>
      </c>
      <c r="B187" s="42"/>
      <c r="C187" s="42"/>
      <c r="D187" s="42" t="s">
        <v>138</v>
      </c>
      <c r="E187" s="42"/>
      <c r="F187" s="129"/>
      <c r="G187" s="129"/>
      <c r="H187" s="42"/>
      <c r="I187" s="44"/>
      <c r="J187" s="42"/>
      <c r="K187" s="45">
        <v>18803.580000000002</v>
      </c>
    </row>
    <row r="188" spans="1:11" ht="18" customHeight="1" x14ac:dyDescent="0.2">
      <c r="A188" s="39" t="s">
        <v>160</v>
      </c>
      <c r="B188" s="40" t="s">
        <v>8</v>
      </c>
      <c r="C188" s="39" t="s">
        <v>9</v>
      </c>
      <c r="D188" s="39" t="s">
        <v>10</v>
      </c>
      <c r="E188" s="128" t="s">
        <v>11</v>
      </c>
      <c r="F188" s="128"/>
      <c r="G188" s="41" t="s">
        <v>12</v>
      </c>
      <c r="H188" s="40" t="s">
        <v>13</v>
      </c>
      <c r="I188" s="40" t="s">
        <v>224</v>
      </c>
      <c r="J188" s="40" t="s">
        <v>129</v>
      </c>
      <c r="K188" s="40" t="s">
        <v>15</v>
      </c>
    </row>
    <row r="189" spans="1:11" ht="39" customHeight="1" x14ac:dyDescent="0.2">
      <c r="A189" s="47" t="s">
        <v>225</v>
      </c>
      <c r="B189" s="49" t="s">
        <v>40</v>
      </c>
      <c r="C189" s="47" t="s">
        <v>32</v>
      </c>
      <c r="D189" s="47" t="s">
        <v>41</v>
      </c>
      <c r="E189" s="127" t="s">
        <v>42</v>
      </c>
      <c r="F189" s="127"/>
      <c r="G189" s="48" t="s">
        <v>43</v>
      </c>
      <c r="H189" s="57">
        <v>1</v>
      </c>
      <c r="I189" s="50"/>
      <c r="J189" s="50">
        <v>1.5</v>
      </c>
      <c r="K189" s="50">
        <v>1.5</v>
      </c>
    </row>
    <row r="190" spans="1:11" ht="51.95" customHeight="1" x14ac:dyDescent="0.2">
      <c r="A190" s="58" t="s">
        <v>226</v>
      </c>
      <c r="B190" s="59" t="s">
        <v>265</v>
      </c>
      <c r="C190" s="58" t="s">
        <v>32</v>
      </c>
      <c r="D190" s="58" t="s">
        <v>266</v>
      </c>
      <c r="E190" s="123" t="s">
        <v>229</v>
      </c>
      <c r="F190" s="123"/>
      <c r="G190" s="60" t="s">
        <v>233</v>
      </c>
      <c r="H190" s="61">
        <v>1.6999999999999999E-3</v>
      </c>
      <c r="I190" s="61">
        <v>0</v>
      </c>
      <c r="J190" s="62">
        <v>91.29</v>
      </c>
      <c r="K190" s="62">
        <v>0.15</v>
      </c>
    </row>
    <row r="191" spans="1:11" ht="51.95" customHeight="1" x14ac:dyDescent="0.2">
      <c r="A191" s="58" t="s">
        <v>226</v>
      </c>
      <c r="B191" s="59" t="s">
        <v>267</v>
      </c>
      <c r="C191" s="58" t="s">
        <v>32</v>
      </c>
      <c r="D191" s="58" t="s">
        <v>268</v>
      </c>
      <c r="E191" s="123" t="s">
        <v>229</v>
      </c>
      <c r="F191" s="123"/>
      <c r="G191" s="60" t="s">
        <v>230</v>
      </c>
      <c r="H191" s="61">
        <v>4.0000000000000001E-3</v>
      </c>
      <c r="I191" s="61">
        <v>0</v>
      </c>
      <c r="J191" s="62">
        <v>337.99</v>
      </c>
      <c r="K191" s="62">
        <v>1.35</v>
      </c>
    </row>
    <row r="192" spans="1:11" ht="25.5" x14ac:dyDescent="0.2">
      <c r="A192" s="68"/>
      <c r="B192" s="68"/>
      <c r="C192" s="68"/>
      <c r="D192" s="68"/>
      <c r="E192" s="68"/>
      <c r="F192" s="68" t="s">
        <v>257</v>
      </c>
      <c r="G192" s="69">
        <v>0.13</v>
      </c>
      <c r="H192" s="68" t="s">
        <v>258</v>
      </c>
      <c r="I192" s="69">
        <v>0</v>
      </c>
      <c r="J192" s="68" t="s">
        <v>259</v>
      </c>
      <c r="K192" s="69">
        <v>0.13</v>
      </c>
    </row>
    <row r="193" spans="1:11" ht="25.5" x14ac:dyDescent="0.2">
      <c r="A193" s="68"/>
      <c r="B193" s="68"/>
      <c r="C193" s="68"/>
      <c r="D193" s="68"/>
      <c r="E193" s="68"/>
      <c r="F193" s="68" t="s">
        <v>260</v>
      </c>
      <c r="G193" s="69">
        <v>0.31</v>
      </c>
      <c r="H193" s="124"/>
      <c r="I193" s="124" t="s">
        <v>261</v>
      </c>
      <c r="J193" s="68"/>
      <c r="K193" s="69">
        <v>1.81</v>
      </c>
    </row>
    <row r="194" spans="1:11" ht="50.1" customHeight="1" thickBot="1" x14ac:dyDescent="0.25">
      <c r="A194" s="53"/>
      <c r="B194" s="53"/>
      <c r="C194" s="53"/>
      <c r="D194" s="53"/>
      <c r="E194" s="53"/>
      <c r="F194" s="53"/>
      <c r="G194" s="53"/>
      <c r="H194" s="53" t="s">
        <v>262</v>
      </c>
      <c r="I194" s="70" t="s">
        <v>372</v>
      </c>
      <c r="J194" s="53" t="s">
        <v>264</v>
      </c>
      <c r="K194" s="55">
        <v>15781.1</v>
      </c>
    </row>
    <row r="195" spans="1:11" ht="0.95" customHeight="1" thickTop="1" x14ac:dyDescent="0.2">
      <c r="A195" s="71"/>
      <c r="B195" s="71"/>
      <c r="C195" s="71"/>
      <c r="D195" s="71"/>
      <c r="E195" s="71"/>
      <c r="F195" s="71"/>
      <c r="G195" s="71"/>
      <c r="H195" s="71"/>
      <c r="I195" s="71"/>
      <c r="J195" s="71"/>
      <c r="K195" s="71"/>
    </row>
    <row r="196" spans="1:11" ht="18" customHeight="1" x14ac:dyDescent="0.2">
      <c r="A196" s="39" t="s">
        <v>161</v>
      </c>
      <c r="B196" s="40" t="s">
        <v>8</v>
      </c>
      <c r="C196" s="39" t="s">
        <v>9</v>
      </c>
      <c r="D196" s="39" t="s">
        <v>10</v>
      </c>
      <c r="E196" s="128" t="s">
        <v>11</v>
      </c>
      <c r="F196" s="128"/>
      <c r="G196" s="41" t="s">
        <v>12</v>
      </c>
      <c r="H196" s="40" t="s">
        <v>13</v>
      </c>
      <c r="I196" s="40" t="s">
        <v>224</v>
      </c>
      <c r="J196" s="40" t="s">
        <v>129</v>
      </c>
      <c r="K196" s="40" t="s">
        <v>15</v>
      </c>
    </row>
    <row r="197" spans="1:11" ht="39" customHeight="1" x14ac:dyDescent="0.2">
      <c r="A197" s="47" t="s">
        <v>225</v>
      </c>
      <c r="B197" s="49" t="s">
        <v>105</v>
      </c>
      <c r="C197" s="47" t="s">
        <v>32</v>
      </c>
      <c r="D197" s="47" t="s">
        <v>106</v>
      </c>
      <c r="E197" s="127" t="s">
        <v>42</v>
      </c>
      <c r="F197" s="127"/>
      <c r="G197" s="48" t="s">
        <v>43</v>
      </c>
      <c r="H197" s="57">
        <v>1</v>
      </c>
      <c r="I197" s="50"/>
      <c r="J197" s="50">
        <v>0.6</v>
      </c>
      <c r="K197" s="50">
        <v>0.6</v>
      </c>
    </row>
    <row r="198" spans="1:11" ht="51.95" customHeight="1" x14ac:dyDescent="0.2">
      <c r="A198" s="58" t="s">
        <v>226</v>
      </c>
      <c r="B198" s="59" t="s">
        <v>267</v>
      </c>
      <c r="C198" s="58" t="s">
        <v>32</v>
      </c>
      <c r="D198" s="58" t="s">
        <v>268</v>
      </c>
      <c r="E198" s="123" t="s">
        <v>229</v>
      </c>
      <c r="F198" s="123"/>
      <c r="G198" s="60" t="s">
        <v>230</v>
      </c>
      <c r="H198" s="61">
        <v>1.6000000000000001E-3</v>
      </c>
      <c r="I198" s="61">
        <v>0</v>
      </c>
      <c r="J198" s="62">
        <v>337.99</v>
      </c>
      <c r="K198" s="62">
        <v>0.54</v>
      </c>
    </row>
    <row r="199" spans="1:11" ht="51.95" customHeight="1" x14ac:dyDescent="0.2">
      <c r="A199" s="58" t="s">
        <v>226</v>
      </c>
      <c r="B199" s="59" t="s">
        <v>265</v>
      </c>
      <c r="C199" s="58" t="s">
        <v>32</v>
      </c>
      <c r="D199" s="58" t="s">
        <v>266</v>
      </c>
      <c r="E199" s="123" t="s">
        <v>229</v>
      </c>
      <c r="F199" s="123"/>
      <c r="G199" s="60" t="s">
        <v>233</v>
      </c>
      <c r="H199" s="61">
        <v>6.9999999999999999E-4</v>
      </c>
      <c r="I199" s="61">
        <v>0</v>
      </c>
      <c r="J199" s="62">
        <v>91.29</v>
      </c>
      <c r="K199" s="62">
        <v>0.06</v>
      </c>
    </row>
    <row r="200" spans="1:11" ht="25.5" x14ac:dyDescent="0.2">
      <c r="A200" s="68"/>
      <c r="B200" s="68"/>
      <c r="C200" s="68"/>
      <c r="D200" s="68"/>
      <c r="E200" s="68"/>
      <c r="F200" s="68" t="s">
        <v>257</v>
      </c>
      <c r="G200" s="69">
        <v>0.04</v>
      </c>
      <c r="H200" s="68" t="s">
        <v>258</v>
      </c>
      <c r="I200" s="69">
        <v>0</v>
      </c>
      <c r="J200" s="68" t="s">
        <v>259</v>
      </c>
      <c r="K200" s="69">
        <v>0.04</v>
      </c>
    </row>
    <row r="201" spans="1:11" ht="25.5" x14ac:dyDescent="0.2">
      <c r="A201" s="68"/>
      <c r="B201" s="68"/>
      <c r="C201" s="68"/>
      <c r="D201" s="68"/>
      <c r="E201" s="68"/>
      <c r="F201" s="68" t="s">
        <v>260</v>
      </c>
      <c r="G201" s="69">
        <v>0.12</v>
      </c>
      <c r="H201" s="124"/>
      <c r="I201" s="124" t="s">
        <v>261</v>
      </c>
      <c r="J201" s="68"/>
      <c r="K201" s="69">
        <v>0.72</v>
      </c>
    </row>
    <row r="202" spans="1:11" ht="50.1" customHeight="1" thickBot="1" x14ac:dyDescent="0.25">
      <c r="A202" s="53"/>
      <c r="B202" s="53"/>
      <c r="C202" s="53"/>
      <c r="D202" s="53"/>
      <c r="E202" s="53"/>
      <c r="F202" s="53"/>
      <c r="G202" s="53"/>
      <c r="H202" s="53" t="s">
        <v>262</v>
      </c>
      <c r="I202" s="70" t="s">
        <v>107</v>
      </c>
      <c r="J202" s="53" t="s">
        <v>264</v>
      </c>
      <c r="K202" s="55">
        <v>0</v>
      </c>
    </row>
    <row r="203" spans="1:11" ht="0.95" customHeight="1" thickTop="1" x14ac:dyDescent="0.2">
      <c r="A203" s="71"/>
      <c r="B203" s="71"/>
      <c r="C203" s="71"/>
      <c r="D203" s="71"/>
      <c r="E203" s="71"/>
      <c r="F203" s="71"/>
      <c r="G203" s="71"/>
      <c r="H203" s="71"/>
      <c r="I203" s="71"/>
      <c r="J203" s="71"/>
      <c r="K203" s="71"/>
    </row>
    <row r="204" spans="1:11" ht="18" customHeight="1" x14ac:dyDescent="0.2">
      <c r="A204" s="39" t="s">
        <v>162</v>
      </c>
      <c r="B204" s="40" t="s">
        <v>8</v>
      </c>
      <c r="C204" s="39" t="s">
        <v>9</v>
      </c>
      <c r="D204" s="39" t="s">
        <v>10</v>
      </c>
      <c r="E204" s="128" t="s">
        <v>11</v>
      </c>
      <c r="F204" s="128"/>
      <c r="G204" s="41" t="s">
        <v>12</v>
      </c>
      <c r="H204" s="40" t="s">
        <v>13</v>
      </c>
      <c r="I204" s="40" t="s">
        <v>224</v>
      </c>
      <c r="J204" s="40" t="s">
        <v>129</v>
      </c>
      <c r="K204" s="40" t="s">
        <v>15</v>
      </c>
    </row>
    <row r="205" spans="1:11" ht="51.95" customHeight="1" x14ac:dyDescent="0.2">
      <c r="A205" s="47" t="s">
        <v>225</v>
      </c>
      <c r="B205" s="49" t="s">
        <v>71</v>
      </c>
      <c r="C205" s="47" t="s">
        <v>32</v>
      </c>
      <c r="D205" s="47" t="s">
        <v>72</v>
      </c>
      <c r="E205" s="127" t="s">
        <v>42</v>
      </c>
      <c r="F205" s="127"/>
      <c r="G205" s="48" t="s">
        <v>73</v>
      </c>
      <c r="H205" s="57">
        <v>1</v>
      </c>
      <c r="I205" s="50"/>
      <c r="J205" s="50">
        <v>6.87</v>
      </c>
      <c r="K205" s="50">
        <v>6.87</v>
      </c>
    </row>
    <row r="206" spans="1:11" ht="39" customHeight="1" x14ac:dyDescent="0.2">
      <c r="A206" s="58" t="s">
        <v>226</v>
      </c>
      <c r="B206" s="59" t="s">
        <v>270</v>
      </c>
      <c r="C206" s="58" t="s">
        <v>32</v>
      </c>
      <c r="D206" s="58" t="s">
        <v>271</v>
      </c>
      <c r="E206" s="123" t="s">
        <v>229</v>
      </c>
      <c r="F206" s="123"/>
      <c r="G206" s="60" t="s">
        <v>233</v>
      </c>
      <c r="H206" s="61">
        <v>6.7000000000000002E-3</v>
      </c>
      <c r="I206" s="61">
        <v>0</v>
      </c>
      <c r="J206" s="62">
        <v>99.36</v>
      </c>
      <c r="K206" s="62">
        <v>0.66</v>
      </c>
    </row>
    <row r="207" spans="1:11" ht="51.95" customHeight="1" x14ac:dyDescent="0.2">
      <c r="A207" s="58" t="s">
        <v>226</v>
      </c>
      <c r="B207" s="59" t="s">
        <v>267</v>
      </c>
      <c r="C207" s="58" t="s">
        <v>32</v>
      </c>
      <c r="D207" s="58" t="s">
        <v>268</v>
      </c>
      <c r="E207" s="123" t="s">
        <v>229</v>
      </c>
      <c r="F207" s="123"/>
      <c r="G207" s="60" t="s">
        <v>230</v>
      </c>
      <c r="H207" s="61">
        <v>1.2699999999999999E-2</v>
      </c>
      <c r="I207" s="61">
        <v>0</v>
      </c>
      <c r="J207" s="62">
        <v>337.99</v>
      </c>
      <c r="K207" s="62">
        <v>4.29</v>
      </c>
    </row>
    <row r="208" spans="1:11" ht="51.95" customHeight="1" x14ac:dyDescent="0.2">
      <c r="A208" s="58" t="s">
        <v>226</v>
      </c>
      <c r="B208" s="59" t="s">
        <v>265</v>
      </c>
      <c r="C208" s="58" t="s">
        <v>32</v>
      </c>
      <c r="D208" s="58" t="s">
        <v>266</v>
      </c>
      <c r="E208" s="123" t="s">
        <v>229</v>
      </c>
      <c r="F208" s="123"/>
      <c r="G208" s="60" t="s">
        <v>233</v>
      </c>
      <c r="H208" s="61">
        <v>9.2999999999999992E-3</v>
      </c>
      <c r="I208" s="61">
        <v>0</v>
      </c>
      <c r="J208" s="62">
        <v>91.29</v>
      </c>
      <c r="K208" s="62">
        <v>0.84</v>
      </c>
    </row>
    <row r="209" spans="1:11" ht="39" customHeight="1" x14ac:dyDescent="0.2">
      <c r="A209" s="58" t="s">
        <v>226</v>
      </c>
      <c r="B209" s="59" t="s">
        <v>272</v>
      </c>
      <c r="C209" s="58" t="s">
        <v>32</v>
      </c>
      <c r="D209" s="58" t="s">
        <v>273</v>
      </c>
      <c r="E209" s="123" t="s">
        <v>229</v>
      </c>
      <c r="F209" s="123"/>
      <c r="G209" s="60" t="s">
        <v>230</v>
      </c>
      <c r="H209" s="61">
        <v>4.1999999999999997E-3</v>
      </c>
      <c r="I209" s="61">
        <v>0</v>
      </c>
      <c r="J209" s="62">
        <v>257.91000000000003</v>
      </c>
      <c r="K209" s="62">
        <v>1.08</v>
      </c>
    </row>
    <row r="210" spans="1:11" ht="25.5" x14ac:dyDescent="0.2">
      <c r="A210" s="68"/>
      <c r="B210" s="68"/>
      <c r="C210" s="68"/>
      <c r="D210" s="68"/>
      <c r="E210" s="68"/>
      <c r="F210" s="68" t="s">
        <v>257</v>
      </c>
      <c r="G210" s="69">
        <v>0.76</v>
      </c>
      <c r="H210" s="68" t="s">
        <v>258</v>
      </c>
      <c r="I210" s="69">
        <v>0</v>
      </c>
      <c r="J210" s="68" t="s">
        <v>259</v>
      </c>
      <c r="K210" s="69">
        <v>0.76</v>
      </c>
    </row>
    <row r="211" spans="1:11" ht="25.5" x14ac:dyDescent="0.2">
      <c r="A211" s="68"/>
      <c r="B211" s="68"/>
      <c r="C211" s="68"/>
      <c r="D211" s="68"/>
      <c r="E211" s="68"/>
      <c r="F211" s="68" t="s">
        <v>260</v>
      </c>
      <c r="G211" s="69">
        <v>1.45</v>
      </c>
      <c r="H211" s="124"/>
      <c r="I211" s="124" t="s">
        <v>261</v>
      </c>
      <c r="J211" s="68"/>
      <c r="K211" s="69">
        <v>8.32</v>
      </c>
    </row>
    <row r="212" spans="1:11" ht="50.1" customHeight="1" thickBot="1" x14ac:dyDescent="0.25">
      <c r="A212" s="53"/>
      <c r="B212" s="53"/>
      <c r="C212" s="53"/>
      <c r="D212" s="53"/>
      <c r="E212" s="53"/>
      <c r="F212" s="53"/>
      <c r="G212" s="53"/>
      <c r="H212" s="53" t="s">
        <v>262</v>
      </c>
      <c r="I212" s="70" t="s">
        <v>274</v>
      </c>
      <c r="J212" s="53" t="s">
        <v>264</v>
      </c>
      <c r="K212" s="55">
        <v>3022.48</v>
      </c>
    </row>
    <row r="213" spans="1:11" ht="0.95" customHeight="1" thickTop="1" x14ac:dyDescent="0.2">
      <c r="A213" s="71"/>
      <c r="B213" s="71"/>
      <c r="C213" s="71"/>
      <c r="D213" s="71"/>
      <c r="E213" s="71"/>
      <c r="F213" s="71"/>
      <c r="G213" s="71"/>
      <c r="H213" s="71"/>
      <c r="I213" s="71"/>
      <c r="J213" s="71"/>
      <c r="K213" s="71"/>
    </row>
    <row r="214" spans="1:11" ht="24" customHeight="1" x14ac:dyDescent="0.2">
      <c r="A214" s="42" t="s">
        <v>163</v>
      </c>
      <c r="B214" s="42"/>
      <c r="C214" s="42"/>
      <c r="D214" s="42" t="s">
        <v>143</v>
      </c>
      <c r="E214" s="42"/>
      <c r="F214" s="129"/>
      <c r="G214" s="129"/>
      <c r="H214" s="42"/>
      <c r="I214" s="44"/>
      <c r="J214" s="42"/>
      <c r="K214" s="45">
        <v>22340.42</v>
      </c>
    </row>
    <row r="215" spans="1:11" ht="18" customHeight="1" x14ac:dyDescent="0.2">
      <c r="A215" s="39" t="s">
        <v>164</v>
      </c>
      <c r="B215" s="40" t="s">
        <v>8</v>
      </c>
      <c r="C215" s="39" t="s">
        <v>9</v>
      </c>
      <c r="D215" s="39" t="s">
        <v>10</v>
      </c>
      <c r="E215" s="128" t="s">
        <v>11</v>
      </c>
      <c r="F215" s="128"/>
      <c r="G215" s="41" t="s">
        <v>12</v>
      </c>
      <c r="H215" s="40" t="s">
        <v>13</v>
      </c>
      <c r="I215" s="40" t="s">
        <v>224</v>
      </c>
      <c r="J215" s="40" t="s">
        <v>129</v>
      </c>
      <c r="K215" s="40" t="s">
        <v>15</v>
      </c>
    </row>
    <row r="216" spans="1:11" ht="39" customHeight="1" x14ac:dyDescent="0.2">
      <c r="A216" s="47" t="s">
        <v>225</v>
      </c>
      <c r="B216" s="49" t="s">
        <v>51</v>
      </c>
      <c r="C216" s="47" t="s">
        <v>32</v>
      </c>
      <c r="D216" s="47" t="s">
        <v>52</v>
      </c>
      <c r="E216" s="127" t="s">
        <v>53</v>
      </c>
      <c r="F216" s="127"/>
      <c r="G216" s="48" t="s">
        <v>30</v>
      </c>
      <c r="H216" s="57">
        <v>1</v>
      </c>
      <c r="I216" s="50"/>
      <c r="J216" s="50">
        <v>1.02</v>
      </c>
      <c r="K216" s="50">
        <v>1.02</v>
      </c>
    </row>
    <row r="217" spans="1:11" ht="26.1" customHeight="1" x14ac:dyDescent="0.2">
      <c r="A217" s="58" t="s">
        <v>226</v>
      </c>
      <c r="B217" s="59" t="s">
        <v>275</v>
      </c>
      <c r="C217" s="58" t="s">
        <v>32</v>
      </c>
      <c r="D217" s="58" t="s">
        <v>276</v>
      </c>
      <c r="E217" s="123" t="s">
        <v>229</v>
      </c>
      <c r="F217" s="123"/>
      <c r="G217" s="60" t="s">
        <v>230</v>
      </c>
      <c r="H217" s="61">
        <v>1.637E-3</v>
      </c>
      <c r="I217" s="61">
        <v>0</v>
      </c>
      <c r="J217" s="62">
        <v>128.85</v>
      </c>
      <c r="K217" s="62">
        <v>0.21</v>
      </c>
    </row>
    <row r="218" spans="1:11" ht="65.099999999999994" customHeight="1" x14ac:dyDescent="0.2">
      <c r="A218" s="58" t="s">
        <v>226</v>
      </c>
      <c r="B218" s="59" t="s">
        <v>277</v>
      </c>
      <c r="C218" s="58" t="s">
        <v>32</v>
      </c>
      <c r="D218" s="58" t="s">
        <v>278</v>
      </c>
      <c r="E218" s="123" t="s">
        <v>229</v>
      </c>
      <c r="F218" s="123"/>
      <c r="G218" s="60" t="s">
        <v>230</v>
      </c>
      <c r="H218" s="61">
        <v>4.2289999999999998E-4</v>
      </c>
      <c r="I218" s="61">
        <v>0</v>
      </c>
      <c r="J218" s="62">
        <v>271.49</v>
      </c>
      <c r="K218" s="62">
        <v>0.11</v>
      </c>
    </row>
    <row r="219" spans="1:11" ht="65.099999999999994" customHeight="1" x14ac:dyDescent="0.2">
      <c r="A219" s="58" t="s">
        <v>226</v>
      </c>
      <c r="B219" s="59" t="s">
        <v>279</v>
      </c>
      <c r="C219" s="58" t="s">
        <v>32</v>
      </c>
      <c r="D219" s="58" t="s">
        <v>280</v>
      </c>
      <c r="E219" s="123" t="s">
        <v>229</v>
      </c>
      <c r="F219" s="123"/>
      <c r="G219" s="60" t="s">
        <v>233</v>
      </c>
      <c r="H219" s="61">
        <v>4.8510999999999997E-3</v>
      </c>
      <c r="I219" s="61">
        <v>0</v>
      </c>
      <c r="J219" s="62">
        <v>71.150000000000006</v>
      </c>
      <c r="K219" s="62">
        <v>0.34</v>
      </c>
    </row>
    <row r="220" spans="1:11" ht="39" customHeight="1" x14ac:dyDescent="0.2">
      <c r="A220" s="58" t="s">
        <v>226</v>
      </c>
      <c r="B220" s="59" t="s">
        <v>281</v>
      </c>
      <c r="C220" s="58" t="s">
        <v>32</v>
      </c>
      <c r="D220" s="58" t="s">
        <v>282</v>
      </c>
      <c r="E220" s="123" t="s">
        <v>229</v>
      </c>
      <c r="F220" s="123"/>
      <c r="G220" s="60" t="s">
        <v>233</v>
      </c>
      <c r="H220" s="61">
        <v>3.637E-3</v>
      </c>
      <c r="I220" s="61">
        <v>0</v>
      </c>
      <c r="J220" s="62">
        <v>4.8499999999999996</v>
      </c>
      <c r="K220" s="62">
        <v>0.01</v>
      </c>
    </row>
    <row r="221" spans="1:11" ht="39" customHeight="1" x14ac:dyDescent="0.2">
      <c r="A221" s="58" t="s">
        <v>226</v>
      </c>
      <c r="B221" s="59" t="s">
        <v>283</v>
      </c>
      <c r="C221" s="58" t="s">
        <v>32</v>
      </c>
      <c r="D221" s="58" t="s">
        <v>284</v>
      </c>
      <c r="E221" s="123" t="s">
        <v>229</v>
      </c>
      <c r="F221" s="123"/>
      <c r="G221" s="60" t="s">
        <v>230</v>
      </c>
      <c r="H221" s="61">
        <v>1.637E-3</v>
      </c>
      <c r="I221" s="61">
        <v>0</v>
      </c>
      <c r="J221" s="62">
        <v>9.65</v>
      </c>
      <c r="K221" s="62">
        <v>0.01</v>
      </c>
    </row>
    <row r="222" spans="1:11" ht="24" customHeight="1" x14ac:dyDescent="0.2">
      <c r="A222" s="58" t="s">
        <v>226</v>
      </c>
      <c r="B222" s="59" t="s">
        <v>234</v>
      </c>
      <c r="C222" s="58" t="s">
        <v>32</v>
      </c>
      <c r="D222" s="58" t="s">
        <v>235</v>
      </c>
      <c r="E222" s="123" t="s">
        <v>236</v>
      </c>
      <c r="F222" s="123"/>
      <c r="G222" s="60" t="s">
        <v>237</v>
      </c>
      <c r="H222" s="61">
        <v>5.274E-3</v>
      </c>
      <c r="I222" s="61">
        <v>0</v>
      </c>
      <c r="J222" s="62">
        <v>24.94</v>
      </c>
      <c r="K222" s="62">
        <v>0.13</v>
      </c>
    </row>
    <row r="223" spans="1:11" ht="26.1" customHeight="1" x14ac:dyDescent="0.2">
      <c r="A223" s="58" t="s">
        <v>226</v>
      </c>
      <c r="B223" s="59" t="s">
        <v>285</v>
      </c>
      <c r="C223" s="58" t="s">
        <v>32</v>
      </c>
      <c r="D223" s="58" t="s">
        <v>286</v>
      </c>
      <c r="E223" s="123" t="s">
        <v>229</v>
      </c>
      <c r="F223" s="123"/>
      <c r="G223" s="60" t="s">
        <v>233</v>
      </c>
      <c r="H223" s="61">
        <v>4.8510999999999997E-3</v>
      </c>
      <c r="I223" s="61">
        <v>0</v>
      </c>
      <c r="J223" s="62">
        <v>45.07</v>
      </c>
      <c r="K223" s="62">
        <v>0.21</v>
      </c>
    </row>
    <row r="224" spans="1:11" ht="26.1" customHeight="1" x14ac:dyDescent="0.2">
      <c r="A224" s="63" t="s">
        <v>246</v>
      </c>
      <c r="B224" s="64" t="s">
        <v>287</v>
      </c>
      <c r="C224" s="63" t="s">
        <v>32</v>
      </c>
      <c r="D224" s="63" t="s">
        <v>288</v>
      </c>
      <c r="E224" s="121" t="s">
        <v>21</v>
      </c>
      <c r="F224" s="121"/>
      <c r="G224" s="65" t="s">
        <v>289</v>
      </c>
      <c r="H224" s="66">
        <v>0.45</v>
      </c>
      <c r="I224" s="66">
        <v>0</v>
      </c>
      <c r="J224" s="67">
        <v>0</v>
      </c>
      <c r="K224" s="67">
        <v>0</v>
      </c>
    </row>
    <row r="225" spans="1:11" ht="25.5" x14ac:dyDescent="0.2">
      <c r="A225" s="68"/>
      <c r="B225" s="68"/>
      <c r="C225" s="68"/>
      <c r="D225" s="68"/>
      <c r="E225" s="68"/>
      <c r="F225" s="68" t="s">
        <v>257</v>
      </c>
      <c r="G225" s="69">
        <v>0.31</v>
      </c>
      <c r="H225" s="68" t="s">
        <v>258</v>
      </c>
      <c r="I225" s="69">
        <v>0</v>
      </c>
      <c r="J225" s="68" t="s">
        <v>259</v>
      </c>
      <c r="K225" s="69">
        <v>0.31</v>
      </c>
    </row>
    <row r="226" spans="1:11" ht="25.5" x14ac:dyDescent="0.2">
      <c r="A226" s="68"/>
      <c r="B226" s="68"/>
      <c r="C226" s="68"/>
      <c r="D226" s="68"/>
      <c r="E226" s="68"/>
      <c r="F226" s="68" t="s">
        <v>260</v>
      </c>
      <c r="G226" s="69">
        <v>0.21</v>
      </c>
      <c r="H226" s="124"/>
      <c r="I226" s="124" t="s">
        <v>261</v>
      </c>
      <c r="J226" s="68"/>
      <c r="K226" s="69">
        <v>1.23</v>
      </c>
    </row>
    <row r="227" spans="1:11" ht="50.1" customHeight="1" thickBot="1" x14ac:dyDescent="0.25">
      <c r="A227" s="53"/>
      <c r="B227" s="53"/>
      <c r="C227" s="53"/>
      <c r="D227" s="53"/>
      <c r="E227" s="53"/>
      <c r="F227" s="53"/>
      <c r="G227" s="53"/>
      <c r="H227" s="53" t="s">
        <v>262</v>
      </c>
      <c r="I227" s="70" t="s">
        <v>371</v>
      </c>
      <c r="J227" s="53" t="s">
        <v>264</v>
      </c>
      <c r="K227" s="55">
        <v>8936.81</v>
      </c>
    </row>
    <row r="228" spans="1:11" ht="0.95" customHeight="1" thickTop="1" x14ac:dyDescent="0.2">
      <c r="A228" s="71"/>
      <c r="B228" s="71"/>
      <c r="C228" s="71"/>
      <c r="D228" s="71"/>
      <c r="E228" s="71"/>
      <c r="F228" s="71"/>
      <c r="G228" s="71"/>
      <c r="H228" s="71"/>
      <c r="I228" s="71"/>
      <c r="J228" s="71"/>
      <c r="K228" s="71"/>
    </row>
    <row r="229" spans="1:11" ht="18" customHeight="1" x14ac:dyDescent="0.2">
      <c r="A229" s="39"/>
      <c r="B229" s="40" t="s">
        <v>8</v>
      </c>
      <c r="C229" s="39" t="s">
        <v>9</v>
      </c>
      <c r="D229" s="39" t="s">
        <v>10</v>
      </c>
      <c r="E229" s="128" t="s">
        <v>11</v>
      </c>
      <c r="F229" s="128"/>
      <c r="G229" s="41" t="s">
        <v>12</v>
      </c>
      <c r="H229" s="40" t="s">
        <v>13</v>
      </c>
      <c r="I229" s="40" t="s">
        <v>224</v>
      </c>
      <c r="J229" s="40" t="s">
        <v>129</v>
      </c>
      <c r="K229" s="40" t="s">
        <v>15</v>
      </c>
    </row>
    <row r="230" spans="1:11" ht="24" customHeight="1" x14ac:dyDescent="0.2">
      <c r="A230" s="47" t="s">
        <v>246</v>
      </c>
      <c r="B230" s="49" t="s">
        <v>44</v>
      </c>
      <c r="C230" s="47" t="s">
        <v>19</v>
      </c>
      <c r="D230" s="47" t="s">
        <v>45</v>
      </c>
      <c r="E230" s="127" t="s">
        <v>21</v>
      </c>
      <c r="F230" s="127"/>
      <c r="G230" s="48" t="s">
        <v>22</v>
      </c>
      <c r="H230" s="57">
        <v>1</v>
      </c>
      <c r="I230" s="50"/>
      <c r="J230" s="50">
        <v>4083.3</v>
      </c>
      <c r="K230" s="50">
        <v>4083.3</v>
      </c>
    </row>
    <row r="231" spans="1:11" ht="25.5" x14ac:dyDescent="0.2">
      <c r="A231" s="68"/>
      <c r="B231" s="68"/>
      <c r="C231" s="68"/>
      <c r="D231" s="68"/>
      <c r="E231" s="68"/>
      <c r="F231" s="68" t="s">
        <v>257</v>
      </c>
      <c r="G231" s="69">
        <v>0</v>
      </c>
      <c r="H231" s="68" t="s">
        <v>258</v>
      </c>
      <c r="I231" s="69">
        <v>0</v>
      </c>
      <c r="J231" s="68" t="s">
        <v>259</v>
      </c>
      <c r="K231" s="69">
        <v>0</v>
      </c>
    </row>
    <row r="232" spans="1:11" ht="25.5" x14ac:dyDescent="0.2">
      <c r="A232" s="68"/>
      <c r="B232" s="68"/>
      <c r="C232" s="68"/>
      <c r="D232" s="68"/>
      <c r="E232" s="68"/>
      <c r="F232" s="68" t="s">
        <v>260</v>
      </c>
      <c r="G232" s="69"/>
      <c r="H232" s="124"/>
      <c r="I232" s="124" t="s">
        <v>261</v>
      </c>
      <c r="J232" s="68"/>
      <c r="K232" s="69">
        <v>4083.3</v>
      </c>
    </row>
    <row r="233" spans="1:11" ht="50.1" customHeight="1" thickBot="1" x14ac:dyDescent="0.25">
      <c r="A233" s="53"/>
      <c r="B233" s="53"/>
      <c r="C233" s="53"/>
      <c r="D233" s="53"/>
      <c r="E233" s="53"/>
      <c r="F233" s="53"/>
      <c r="G233" s="53"/>
      <c r="H233" s="53" t="s">
        <v>262</v>
      </c>
      <c r="I233" s="70" t="s">
        <v>290</v>
      </c>
      <c r="J233" s="53" t="s">
        <v>264</v>
      </c>
      <c r="K233" s="55">
        <v>13311.55</v>
      </c>
    </row>
    <row r="234" spans="1:11" ht="0.95" customHeight="1" thickTop="1" x14ac:dyDescent="0.2">
      <c r="A234" s="71"/>
      <c r="B234" s="71"/>
      <c r="C234" s="71"/>
      <c r="D234" s="71"/>
      <c r="E234" s="71"/>
      <c r="F234" s="71"/>
      <c r="G234" s="71"/>
      <c r="H234" s="71"/>
      <c r="I234" s="71"/>
      <c r="J234" s="71"/>
      <c r="K234" s="71"/>
    </row>
    <row r="235" spans="1:11" ht="18" customHeight="1" x14ac:dyDescent="0.2">
      <c r="A235" s="39" t="s">
        <v>166</v>
      </c>
      <c r="B235" s="40" t="s">
        <v>8</v>
      </c>
      <c r="C235" s="39" t="s">
        <v>9</v>
      </c>
      <c r="D235" s="39" t="s">
        <v>10</v>
      </c>
      <c r="E235" s="128" t="s">
        <v>11</v>
      </c>
      <c r="F235" s="128"/>
      <c r="G235" s="41" t="s">
        <v>12</v>
      </c>
      <c r="H235" s="40" t="s">
        <v>13</v>
      </c>
      <c r="I235" s="40" t="s">
        <v>224</v>
      </c>
      <c r="J235" s="40" t="s">
        <v>129</v>
      </c>
      <c r="K235" s="40" t="s">
        <v>15</v>
      </c>
    </row>
    <row r="236" spans="1:11" ht="39" customHeight="1" x14ac:dyDescent="0.2">
      <c r="A236" s="47" t="s">
        <v>225</v>
      </c>
      <c r="B236" s="49" t="s">
        <v>103</v>
      </c>
      <c r="C236" s="47" t="s">
        <v>32</v>
      </c>
      <c r="D236" s="47" t="s">
        <v>104</v>
      </c>
      <c r="E236" s="127" t="s">
        <v>42</v>
      </c>
      <c r="F236" s="127"/>
      <c r="G236" s="48" t="s">
        <v>43</v>
      </c>
      <c r="H236" s="57">
        <v>1</v>
      </c>
      <c r="I236" s="50"/>
      <c r="J236" s="50">
        <v>1.46</v>
      </c>
      <c r="K236" s="50">
        <v>1.46</v>
      </c>
    </row>
    <row r="237" spans="1:11" ht="65.099999999999994" customHeight="1" x14ac:dyDescent="0.2">
      <c r="A237" s="58" t="s">
        <v>226</v>
      </c>
      <c r="B237" s="59" t="s">
        <v>291</v>
      </c>
      <c r="C237" s="58" t="s">
        <v>32</v>
      </c>
      <c r="D237" s="58" t="s">
        <v>292</v>
      </c>
      <c r="E237" s="123" t="s">
        <v>229</v>
      </c>
      <c r="F237" s="123"/>
      <c r="G237" s="60" t="s">
        <v>233</v>
      </c>
      <c r="H237" s="61">
        <v>1.1999999999999999E-3</v>
      </c>
      <c r="I237" s="61">
        <v>0</v>
      </c>
      <c r="J237" s="62">
        <v>100.39</v>
      </c>
      <c r="K237" s="62">
        <v>0.12</v>
      </c>
    </row>
    <row r="238" spans="1:11" ht="65.099999999999994" customHeight="1" x14ac:dyDescent="0.2">
      <c r="A238" s="58" t="s">
        <v>226</v>
      </c>
      <c r="B238" s="59" t="s">
        <v>293</v>
      </c>
      <c r="C238" s="58" t="s">
        <v>32</v>
      </c>
      <c r="D238" s="58" t="s">
        <v>294</v>
      </c>
      <c r="E238" s="123" t="s">
        <v>229</v>
      </c>
      <c r="F238" s="123"/>
      <c r="G238" s="60" t="s">
        <v>230</v>
      </c>
      <c r="H238" s="61">
        <v>2.8E-3</v>
      </c>
      <c r="I238" s="61">
        <v>0</v>
      </c>
      <c r="J238" s="62">
        <v>479.14</v>
      </c>
      <c r="K238" s="62">
        <v>1.34</v>
      </c>
    </row>
    <row r="239" spans="1:11" ht="25.5" x14ac:dyDescent="0.2">
      <c r="A239" s="68"/>
      <c r="B239" s="68"/>
      <c r="C239" s="68"/>
      <c r="D239" s="68"/>
      <c r="E239" s="68"/>
      <c r="F239" s="68" t="s">
        <v>257</v>
      </c>
      <c r="G239" s="69">
        <v>0.11</v>
      </c>
      <c r="H239" s="68" t="s">
        <v>258</v>
      </c>
      <c r="I239" s="69">
        <v>0</v>
      </c>
      <c r="J239" s="68" t="s">
        <v>259</v>
      </c>
      <c r="K239" s="69">
        <v>0.11</v>
      </c>
    </row>
    <row r="240" spans="1:11" ht="25.5" x14ac:dyDescent="0.2">
      <c r="A240" s="68"/>
      <c r="B240" s="68"/>
      <c r="C240" s="68"/>
      <c r="D240" s="68"/>
      <c r="E240" s="68"/>
      <c r="F240" s="68" t="s">
        <v>260</v>
      </c>
      <c r="G240" s="69">
        <v>0.3</v>
      </c>
      <c r="H240" s="124"/>
      <c r="I240" s="124" t="s">
        <v>261</v>
      </c>
      <c r="J240" s="68"/>
      <c r="K240" s="69">
        <v>1.76</v>
      </c>
    </row>
    <row r="241" spans="1:11" ht="50.1" customHeight="1" thickBot="1" x14ac:dyDescent="0.25">
      <c r="A241" s="53"/>
      <c r="B241" s="53"/>
      <c r="C241" s="53"/>
      <c r="D241" s="53"/>
      <c r="E241" s="53"/>
      <c r="F241" s="53"/>
      <c r="G241" s="53"/>
      <c r="H241" s="53" t="s">
        <v>262</v>
      </c>
      <c r="I241" s="70" t="s">
        <v>295</v>
      </c>
      <c r="J241" s="53" t="s">
        <v>264</v>
      </c>
      <c r="K241" s="55">
        <v>92.06</v>
      </c>
    </row>
    <row r="242" spans="1:11" ht="0.95" customHeight="1" thickTop="1" x14ac:dyDescent="0.2">
      <c r="A242" s="71"/>
      <c r="B242" s="71"/>
      <c r="C242" s="71"/>
      <c r="D242" s="71"/>
      <c r="E242" s="71"/>
      <c r="F242" s="71"/>
      <c r="G242" s="71"/>
      <c r="H242" s="71"/>
      <c r="I242" s="71"/>
      <c r="J242" s="71"/>
      <c r="K242" s="71"/>
    </row>
    <row r="243" spans="1:11" ht="18" customHeight="1" x14ac:dyDescent="0.2">
      <c r="A243" s="39" t="s">
        <v>167</v>
      </c>
      <c r="B243" s="40" t="s">
        <v>8</v>
      </c>
      <c r="C243" s="39" t="s">
        <v>9</v>
      </c>
      <c r="D243" s="39" t="s">
        <v>10</v>
      </c>
      <c r="E243" s="128" t="s">
        <v>11</v>
      </c>
      <c r="F243" s="128"/>
      <c r="G243" s="41" t="s">
        <v>12</v>
      </c>
      <c r="H243" s="40" t="s">
        <v>13</v>
      </c>
      <c r="I243" s="40" t="s">
        <v>224</v>
      </c>
      <c r="J243" s="40" t="s">
        <v>129</v>
      </c>
      <c r="K243" s="40" t="s">
        <v>15</v>
      </c>
    </row>
    <row r="244" spans="1:11" ht="51.95" customHeight="1" x14ac:dyDescent="0.2">
      <c r="A244" s="47" t="s">
        <v>225</v>
      </c>
      <c r="B244" s="49" t="s">
        <v>108</v>
      </c>
      <c r="C244" s="47" t="s">
        <v>32</v>
      </c>
      <c r="D244" s="47" t="s">
        <v>109</v>
      </c>
      <c r="E244" s="127" t="s">
        <v>42</v>
      </c>
      <c r="F244" s="127"/>
      <c r="G244" s="48" t="s">
        <v>43</v>
      </c>
      <c r="H244" s="57">
        <v>1</v>
      </c>
      <c r="I244" s="50"/>
      <c r="J244" s="50">
        <v>0.56999999999999995</v>
      </c>
      <c r="K244" s="50">
        <v>0.56999999999999995</v>
      </c>
    </row>
    <row r="245" spans="1:11" ht="65.099999999999994" customHeight="1" x14ac:dyDescent="0.2">
      <c r="A245" s="58" t="s">
        <v>226</v>
      </c>
      <c r="B245" s="59" t="s">
        <v>293</v>
      </c>
      <c r="C245" s="58" t="s">
        <v>32</v>
      </c>
      <c r="D245" s="58" t="s">
        <v>294</v>
      </c>
      <c r="E245" s="123" t="s">
        <v>229</v>
      </c>
      <c r="F245" s="123"/>
      <c r="G245" s="60" t="s">
        <v>230</v>
      </c>
      <c r="H245" s="61">
        <v>1.1000000000000001E-3</v>
      </c>
      <c r="I245" s="61">
        <v>0</v>
      </c>
      <c r="J245" s="62">
        <v>479.14</v>
      </c>
      <c r="K245" s="62">
        <v>0.52</v>
      </c>
    </row>
    <row r="246" spans="1:11" ht="65.099999999999994" customHeight="1" x14ac:dyDescent="0.2">
      <c r="A246" s="58" t="s">
        <v>226</v>
      </c>
      <c r="B246" s="59" t="s">
        <v>291</v>
      </c>
      <c r="C246" s="58" t="s">
        <v>32</v>
      </c>
      <c r="D246" s="58" t="s">
        <v>292</v>
      </c>
      <c r="E246" s="123" t="s">
        <v>229</v>
      </c>
      <c r="F246" s="123"/>
      <c r="G246" s="60" t="s">
        <v>233</v>
      </c>
      <c r="H246" s="61">
        <v>5.0000000000000001E-4</v>
      </c>
      <c r="I246" s="61">
        <v>0</v>
      </c>
      <c r="J246" s="62">
        <v>100.39</v>
      </c>
      <c r="K246" s="62">
        <v>0.05</v>
      </c>
    </row>
    <row r="247" spans="1:11" ht="25.5" x14ac:dyDescent="0.2">
      <c r="A247" s="68"/>
      <c r="B247" s="68"/>
      <c r="C247" s="68"/>
      <c r="D247" s="68"/>
      <c r="E247" s="68"/>
      <c r="F247" s="68" t="s">
        <v>257</v>
      </c>
      <c r="G247" s="69">
        <v>0.04</v>
      </c>
      <c r="H247" s="68" t="s">
        <v>258</v>
      </c>
      <c r="I247" s="69">
        <v>0</v>
      </c>
      <c r="J247" s="68" t="s">
        <v>259</v>
      </c>
      <c r="K247" s="69">
        <v>0.04</v>
      </c>
    </row>
    <row r="248" spans="1:11" ht="25.5" x14ac:dyDescent="0.2">
      <c r="A248" s="68"/>
      <c r="B248" s="68"/>
      <c r="C248" s="68"/>
      <c r="D248" s="68"/>
      <c r="E248" s="68"/>
      <c r="F248" s="68" t="s">
        <v>260</v>
      </c>
      <c r="G248" s="69">
        <v>0.12</v>
      </c>
      <c r="H248" s="124"/>
      <c r="I248" s="124" t="s">
        <v>261</v>
      </c>
      <c r="J248" s="68"/>
      <c r="K248" s="69">
        <v>0.69</v>
      </c>
    </row>
    <row r="249" spans="1:11" ht="50.1" customHeight="1" thickBot="1" x14ac:dyDescent="0.25">
      <c r="A249" s="53"/>
      <c r="B249" s="53"/>
      <c r="C249" s="53"/>
      <c r="D249" s="53"/>
      <c r="E249" s="53"/>
      <c r="F249" s="53"/>
      <c r="G249" s="53"/>
      <c r="H249" s="53" t="s">
        <v>262</v>
      </c>
      <c r="I249" s="70" t="s">
        <v>107</v>
      </c>
      <c r="J249" s="53" t="s">
        <v>264</v>
      </c>
      <c r="K249" s="55">
        <v>0</v>
      </c>
    </row>
    <row r="250" spans="1:11" ht="0.95" customHeight="1" thickTop="1" x14ac:dyDescent="0.2">
      <c r="A250" s="71"/>
      <c r="B250" s="71"/>
      <c r="C250" s="71"/>
      <c r="D250" s="71"/>
      <c r="E250" s="71"/>
      <c r="F250" s="71"/>
      <c r="G250" s="71"/>
      <c r="H250" s="71"/>
      <c r="I250" s="71"/>
      <c r="J250" s="71"/>
      <c r="K250" s="71"/>
    </row>
    <row r="251" spans="1:11" ht="24" customHeight="1" x14ac:dyDescent="0.2">
      <c r="A251" s="42" t="s">
        <v>168</v>
      </c>
      <c r="B251" s="42"/>
      <c r="C251" s="42"/>
      <c r="D251" s="42" t="s">
        <v>149</v>
      </c>
      <c r="E251" s="42"/>
      <c r="F251" s="129"/>
      <c r="G251" s="129"/>
      <c r="H251" s="42"/>
      <c r="I251" s="44"/>
      <c r="J251" s="42"/>
      <c r="K251" s="45">
        <v>660236.6</v>
      </c>
    </row>
    <row r="252" spans="1:11" ht="18" customHeight="1" x14ac:dyDescent="0.2">
      <c r="A252" s="39" t="s">
        <v>169</v>
      </c>
      <c r="B252" s="40" t="s">
        <v>8</v>
      </c>
      <c r="C252" s="39" t="s">
        <v>9</v>
      </c>
      <c r="D252" s="39" t="s">
        <v>10</v>
      </c>
      <c r="E252" s="128" t="s">
        <v>11</v>
      </c>
      <c r="F252" s="128"/>
      <c r="G252" s="41" t="s">
        <v>12</v>
      </c>
      <c r="H252" s="40" t="s">
        <v>13</v>
      </c>
      <c r="I252" s="40" t="s">
        <v>224</v>
      </c>
      <c r="J252" s="40" t="s">
        <v>129</v>
      </c>
      <c r="K252" s="40" t="s">
        <v>15</v>
      </c>
    </row>
    <row r="253" spans="1:11" ht="26.1" customHeight="1" x14ac:dyDescent="0.2">
      <c r="A253" s="47" t="s">
        <v>225</v>
      </c>
      <c r="B253" s="49" t="s">
        <v>23</v>
      </c>
      <c r="C253" s="47" t="s">
        <v>19</v>
      </c>
      <c r="D253" s="47" t="s">
        <v>24</v>
      </c>
      <c r="E253" s="127" t="s">
        <v>25</v>
      </c>
      <c r="F253" s="127"/>
      <c r="G253" s="48" t="s">
        <v>22</v>
      </c>
      <c r="H253" s="57">
        <v>1</v>
      </c>
      <c r="I253" s="50"/>
      <c r="J253" s="50">
        <v>160.63999999999999</v>
      </c>
      <c r="K253" s="50">
        <v>160.63999999999999</v>
      </c>
    </row>
    <row r="254" spans="1:11" ht="15" customHeight="1" x14ac:dyDescent="0.2">
      <c r="A254" s="128" t="s">
        <v>296</v>
      </c>
      <c r="B254" s="126" t="s">
        <v>8</v>
      </c>
      <c r="C254" s="128" t="s">
        <v>9</v>
      </c>
      <c r="D254" s="128" t="s">
        <v>297</v>
      </c>
      <c r="E254" s="126" t="s">
        <v>298</v>
      </c>
      <c r="F254" s="125" t="s">
        <v>299</v>
      </c>
      <c r="G254" s="126"/>
      <c r="H254" s="125" t="s">
        <v>300</v>
      </c>
      <c r="I254" s="126"/>
      <c r="J254" s="126" t="s">
        <v>301</v>
      </c>
    </row>
    <row r="255" spans="1:11" ht="15" customHeight="1" x14ac:dyDescent="0.2">
      <c r="A255" s="126"/>
      <c r="B255" s="126"/>
      <c r="C255" s="126"/>
      <c r="D255" s="126"/>
      <c r="E255" s="126"/>
      <c r="F255" s="40" t="s">
        <v>302</v>
      </c>
      <c r="G255" s="40" t="s">
        <v>303</v>
      </c>
      <c r="H255" s="40" t="s">
        <v>302</v>
      </c>
      <c r="I255" s="40" t="s">
        <v>303</v>
      </c>
      <c r="J255" s="126"/>
    </row>
    <row r="256" spans="1:11" ht="24" customHeight="1" x14ac:dyDescent="0.2">
      <c r="A256" s="63" t="s">
        <v>246</v>
      </c>
      <c r="B256" s="64" t="s">
        <v>304</v>
      </c>
      <c r="C256" s="63" t="s">
        <v>27</v>
      </c>
      <c r="D256" s="63" t="s">
        <v>305</v>
      </c>
      <c r="E256" s="66">
        <v>1</v>
      </c>
      <c r="F256" s="67">
        <v>1</v>
      </c>
      <c r="G256" s="67">
        <v>0</v>
      </c>
      <c r="H256" s="72">
        <v>360.51850000000002</v>
      </c>
      <c r="I256" s="72">
        <v>153.58879999999999</v>
      </c>
      <c r="J256" s="72">
        <v>360.51850000000002</v>
      </c>
    </row>
    <row r="257" spans="1:10" ht="26.1" customHeight="1" x14ac:dyDescent="0.2">
      <c r="A257" s="63" t="s">
        <v>246</v>
      </c>
      <c r="B257" s="64" t="s">
        <v>306</v>
      </c>
      <c r="C257" s="63" t="s">
        <v>27</v>
      </c>
      <c r="D257" s="63" t="s">
        <v>307</v>
      </c>
      <c r="E257" s="66">
        <v>1</v>
      </c>
      <c r="F257" s="67">
        <v>0</v>
      </c>
      <c r="G257" s="67">
        <v>0.28999999999999998</v>
      </c>
      <c r="H257" s="72">
        <v>253.78649999999999</v>
      </c>
      <c r="I257" s="72">
        <v>121.78019999999999</v>
      </c>
      <c r="J257" s="72">
        <v>35.316299999999998</v>
      </c>
    </row>
    <row r="258" spans="1:10" ht="26.1" customHeight="1" x14ac:dyDescent="0.2">
      <c r="A258" s="63" t="s">
        <v>246</v>
      </c>
      <c r="B258" s="64" t="s">
        <v>308</v>
      </c>
      <c r="C258" s="63" t="s">
        <v>27</v>
      </c>
      <c r="D258" s="63" t="s">
        <v>309</v>
      </c>
      <c r="E258" s="66">
        <v>1</v>
      </c>
      <c r="F258" s="67">
        <v>0</v>
      </c>
      <c r="G258" s="67">
        <v>0.18</v>
      </c>
      <c r="H258" s="72">
        <v>294.93270000000001</v>
      </c>
      <c r="I258" s="72">
        <v>110.3108</v>
      </c>
      <c r="J258" s="72">
        <v>19.855899999999998</v>
      </c>
    </row>
    <row r="259" spans="1:10" ht="26.1" customHeight="1" x14ac:dyDescent="0.2">
      <c r="A259" s="63" t="s">
        <v>246</v>
      </c>
      <c r="B259" s="64" t="s">
        <v>308</v>
      </c>
      <c r="C259" s="63" t="s">
        <v>27</v>
      </c>
      <c r="D259" s="63" t="s">
        <v>309</v>
      </c>
      <c r="E259" s="66">
        <v>1</v>
      </c>
      <c r="F259" s="67">
        <v>0.82</v>
      </c>
      <c r="G259" s="67">
        <v>0</v>
      </c>
      <c r="H259" s="72">
        <v>294.93270000000001</v>
      </c>
      <c r="I259" s="72">
        <v>110.3108</v>
      </c>
      <c r="J259" s="72">
        <v>241.84479999999999</v>
      </c>
    </row>
    <row r="260" spans="1:10" ht="26.1" customHeight="1" x14ac:dyDescent="0.2">
      <c r="A260" s="63" t="s">
        <v>246</v>
      </c>
      <c r="B260" s="64" t="s">
        <v>306</v>
      </c>
      <c r="C260" s="63" t="s">
        <v>27</v>
      </c>
      <c r="D260" s="63" t="s">
        <v>307</v>
      </c>
      <c r="E260" s="66">
        <v>1</v>
      </c>
      <c r="F260" s="67">
        <v>0.71</v>
      </c>
      <c r="G260" s="67">
        <v>0</v>
      </c>
      <c r="H260" s="72">
        <v>253.78649999999999</v>
      </c>
      <c r="I260" s="72">
        <v>121.78019999999999</v>
      </c>
      <c r="J260" s="72">
        <v>180.1884</v>
      </c>
    </row>
    <row r="261" spans="1:10" ht="20.100000000000001" customHeight="1" x14ac:dyDescent="0.2">
      <c r="A261" s="111"/>
      <c r="B261" s="111"/>
      <c r="C261" s="111"/>
      <c r="D261" s="111"/>
      <c r="E261" s="111"/>
      <c r="F261" s="111" t="s">
        <v>310</v>
      </c>
      <c r="G261" s="111"/>
      <c r="H261" s="111"/>
      <c r="I261" s="111"/>
      <c r="J261" s="53">
        <v>837.72389999999996</v>
      </c>
    </row>
    <row r="262" spans="1:10" ht="20.100000000000001" customHeight="1" x14ac:dyDescent="0.2">
      <c r="A262" s="39" t="s">
        <v>311</v>
      </c>
      <c r="B262" s="40" t="s">
        <v>8</v>
      </c>
      <c r="C262" s="39" t="s">
        <v>9</v>
      </c>
      <c r="D262" s="39" t="s">
        <v>312</v>
      </c>
      <c r="E262" s="40" t="s">
        <v>298</v>
      </c>
      <c r="F262" s="126" t="s">
        <v>300</v>
      </c>
      <c r="G262" s="126"/>
      <c r="H262" s="126"/>
      <c r="I262" s="126"/>
      <c r="J262" s="40" t="s">
        <v>301</v>
      </c>
    </row>
    <row r="263" spans="1:10" ht="24" customHeight="1" x14ac:dyDescent="0.2">
      <c r="A263" s="63" t="s">
        <v>246</v>
      </c>
      <c r="B263" s="64" t="s">
        <v>313</v>
      </c>
      <c r="C263" s="63" t="s">
        <v>27</v>
      </c>
      <c r="D263" s="63" t="s">
        <v>314</v>
      </c>
      <c r="E263" s="66">
        <v>8</v>
      </c>
      <c r="F263" s="63"/>
      <c r="G263" s="63"/>
      <c r="H263" s="63"/>
      <c r="I263" s="72" t="s">
        <v>315</v>
      </c>
      <c r="J263" s="72" t="s">
        <v>316</v>
      </c>
    </row>
    <row r="264" spans="1:10" ht="20.100000000000001" customHeight="1" x14ac:dyDescent="0.2">
      <c r="A264" s="111"/>
      <c r="B264" s="111"/>
      <c r="C264" s="111"/>
      <c r="D264" s="111"/>
      <c r="E264" s="111"/>
      <c r="F264" s="111" t="s">
        <v>317</v>
      </c>
      <c r="G264" s="111"/>
      <c r="H264" s="111"/>
      <c r="I264" s="111"/>
      <c r="J264" s="53">
        <v>0</v>
      </c>
    </row>
    <row r="265" spans="1:10" ht="20.100000000000001" customHeight="1" x14ac:dyDescent="0.2">
      <c r="A265" s="111"/>
      <c r="B265" s="111"/>
      <c r="C265" s="111"/>
      <c r="D265" s="111"/>
      <c r="E265" s="111"/>
      <c r="F265" s="111" t="s">
        <v>318</v>
      </c>
      <c r="G265" s="111"/>
      <c r="H265" s="111"/>
      <c r="I265" s="111"/>
      <c r="J265" s="53">
        <v>171.03200000000001</v>
      </c>
    </row>
    <row r="266" spans="1:10" ht="20.100000000000001" customHeight="1" x14ac:dyDescent="0.2">
      <c r="A266" s="111"/>
      <c r="B266" s="111"/>
      <c r="C266" s="111"/>
      <c r="D266" s="111"/>
      <c r="E266" s="111"/>
      <c r="F266" s="111" t="s">
        <v>319</v>
      </c>
      <c r="G266" s="111"/>
      <c r="H266" s="111"/>
      <c r="I266" s="111"/>
      <c r="J266" s="53">
        <v>1008.7559</v>
      </c>
    </row>
    <row r="267" spans="1:10" ht="20.100000000000001" customHeight="1" x14ac:dyDescent="0.2">
      <c r="A267" s="111"/>
      <c r="B267" s="111"/>
      <c r="C267" s="111"/>
      <c r="D267" s="111"/>
      <c r="E267" s="111"/>
      <c r="F267" s="111" t="s">
        <v>320</v>
      </c>
      <c r="G267" s="111"/>
      <c r="H267" s="111"/>
      <c r="I267" s="111"/>
      <c r="J267" s="53">
        <v>99.6</v>
      </c>
    </row>
    <row r="268" spans="1:10" ht="20.100000000000001" customHeight="1" x14ac:dyDescent="0.2">
      <c r="A268" s="111"/>
      <c r="B268" s="111"/>
      <c r="C268" s="111"/>
      <c r="D268" s="111"/>
      <c r="E268" s="111"/>
      <c r="F268" s="111" t="s">
        <v>321</v>
      </c>
      <c r="G268" s="111"/>
      <c r="H268" s="111"/>
      <c r="I268" s="111"/>
      <c r="J268" s="53">
        <v>10.1281</v>
      </c>
    </row>
    <row r="269" spans="1:10" ht="20.100000000000001" customHeight="1" x14ac:dyDescent="0.2">
      <c r="A269" s="111"/>
      <c r="B269" s="111"/>
      <c r="C269" s="111"/>
      <c r="D269" s="111"/>
      <c r="E269" s="111"/>
      <c r="F269" s="111" t="s">
        <v>322</v>
      </c>
      <c r="G269" s="111"/>
      <c r="H269" s="111"/>
      <c r="I269" s="111"/>
      <c r="J269" s="53">
        <v>0</v>
      </c>
    </row>
    <row r="270" spans="1:10" ht="20.100000000000001" customHeight="1" x14ac:dyDescent="0.2">
      <c r="A270" s="111"/>
      <c r="B270" s="111"/>
      <c r="C270" s="111"/>
      <c r="D270" s="111"/>
      <c r="E270" s="111"/>
      <c r="F270" s="111" t="s">
        <v>323</v>
      </c>
      <c r="G270" s="111"/>
      <c r="H270" s="111"/>
      <c r="I270" s="111"/>
      <c r="J270" s="53">
        <v>0</v>
      </c>
    </row>
    <row r="271" spans="1:10" ht="20.100000000000001" customHeight="1" x14ac:dyDescent="0.2">
      <c r="A271" s="39" t="s">
        <v>324</v>
      </c>
      <c r="B271" s="40" t="s">
        <v>8</v>
      </c>
      <c r="C271" s="39" t="s">
        <v>9</v>
      </c>
      <c r="D271" s="39" t="s">
        <v>325</v>
      </c>
      <c r="E271" s="40" t="s">
        <v>298</v>
      </c>
      <c r="F271" s="40" t="s">
        <v>326</v>
      </c>
      <c r="G271" s="40" t="s">
        <v>327</v>
      </c>
      <c r="H271" s="40"/>
      <c r="I271" s="40"/>
      <c r="J271" s="40" t="s">
        <v>300</v>
      </c>
    </row>
    <row r="272" spans="1:10" ht="26.1" customHeight="1" x14ac:dyDescent="0.2">
      <c r="A272" s="58" t="s">
        <v>225</v>
      </c>
      <c r="B272" s="59" t="s">
        <v>328</v>
      </c>
      <c r="C272" s="58" t="s">
        <v>19</v>
      </c>
      <c r="D272" s="58" t="s">
        <v>329</v>
      </c>
      <c r="E272" s="61">
        <v>1</v>
      </c>
      <c r="F272" s="60" t="s">
        <v>22</v>
      </c>
      <c r="G272" s="122" t="s">
        <v>330</v>
      </c>
      <c r="H272" s="122"/>
      <c r="I272" s="123"/>
      <c r="J272" s="73" t="s">
        <v>330</v>
      </c>
    </row>
    <row r="273" spans="1:11" ht="20.100000000000001" customHeight="1" x14ac:dyDescent="0.2">
      <c r="A273" s="111"/>
      <c r="B273" s="111"/>
      <c r="C273" s="111"/>
      <c r="D273" s="111"/>
      <c r="E273" s="111"/>
      <c r="F273" s="111" t="s">
        <v>331</v>
      </c>
      <c r="G273" s="111"/>
      <c r="H273" s="111"/>
      <c r="I273" s="111"/>
      <c r="J273" s="53">
        <v>142.9</v>
      </c>
    </row>
    <row r="274" spans="1:11" ht="20.100000000000001" customHeight="1" x14ac:dyDescent="0.2">
      <c r="A274" s="39" t="s">
        <v>332</v>
      </c>
      <c r="B274" s="40" t="s">
        <v>333</v>
      </c>
      <c r="C274" s="39" t="s">
        <v>9</v>
      </c>
      <c r="D274" s="39" t="s">
        <v>10</v>
      </c>
      <c r="E274" s="40" t="s">
        <v>334</v>
      </c>
      <c r="F274" s="40" t="s">
        <v>298</v>
      </c>
      <c r="G274" s="41" t="s">
        <v>326</v>
      </c>
      <c r="H274" s="126" t="s">
        <v>327</v>
      </c>
      <c r="I274" s="126"/>
      <c r="J274" s="40" t="s">
        <v>300</v>
      </c>
    </row>
    <row r="275" spans="1:11" ht="51.95" customHeight="1" x14ac:dyDescent="0.2">
      <c r="A275" s="58" t="s">
        <v>225</v>
      </c>
      <c r="B275" s="59" t="s">
        <v>335</v>
      </c>
      <c r="C275" s="58" t="s">
        <v>27</v>
      </c>
      <c r="D275" s="58" t="s">
        <v>336</v>
      </c>
      <c r="E275" s="59" t="s">
        <v>337</v>
      </c>
      <c r="F275" s="61">
        <v>1</v>
      </c>
      <c r="G275" s="60" t="s">
        <v>338</v>
      </c>
      <c r="H275" s="122">
        <v>7.61</v>
      </c>
      <c r="I275" s="123"/>
      <c r="J275" s="73">
        <v>7.61</v>
      </c>
    </row>
    <row r="276" spans="1:11" ht="20.100000000000001" customHeight="1" x14ac:dyDescent="0.2">
      <c r="A276" s="111"/>
      <c r="B276" s="111"/>
      <c r="C276" s="111"/>
      <c r="D276" s="111"/>
      <c r="E276" s="111"/>
      <c r="F276" s="111" t="s">
        <v>339</v>
      </c>
      <c r="G276" s="111"/>
      <c r="H276" s="111"/>
      <c r="I276" s="111"/>
      <c r="J276" s="53">
        <v>7.61</v>
      </c>
    </row>
    <row r="277" spans="1:11" ht="20.100000000000001" customHeight="1" x14ac:dyDescent="0.2">
      <c r="A277" s="39" t="s">
        <v>340</v>
      </c>
      <c r="B277" s="40" t="s">
        <v>341</v>
      </c>
      <c r="C277" s="39" t="s">
        <v>9</v>
      </c>
      <c r="D277" s="39" t="s">
        <v>10</v>
      </c>
      <c r="E277" s="40" t="s">
        <v>298</v>
      </c>
      <c r="F277" s="126" t="s">
        <v>342</v>
      </c>
      <c r="G277" s="125"/>
      <c r="H277" s="126"/>
      <c r="I277" s="126"/>
      <c r="J277" s="40" t="s">
        <v>300</v>
      </c>
    </row>
    <row r="278" spans="1:11" ht="20.100000000000001" customHeight="1" x14ac:dyDescent="0.2">
      <c r="A278" s="41"/>
      <c r="B278" s="41"/>
      <c r="C278" s="41"/>
      <c r="D278" s="41"/>
      <c r="E278" s="41"/>
      <c r="F278" s="41" t="s">
        <v>343</v>
      </c>
      <c r="G278" s="41" t="s">
        <v>344</v>
      </c>
      <c r="H278" s="41" t="s">
        <v>345</v>
      </c>
      <c r="I278" s="41" t="s">
        <v>346</v>
      </c>
      <c r="J278" s="41"/>
    </row>
    <row r="279" spans="1:11" ht="50.1" customHeight="1" x14ac:dyDescent="0.2">
      <c r="A279" s="58" t="s">
        <v>225</v>
      </c>
      <c r="B279" s="59" t="s">
        <v>337</v>
      </c>
      <c r="C279" s="58" t="s">
        <v>19</v>
      </c>
      <c r="D279" s="58" t="s">
        <v>329</v>
      </c>
      <c r="E279" s="61">
        <v>1</v>
      </c>
      <c r="F279" s="59" t="s">
        <v>347</v>
      </c>
      <c r="G279" s="59" t="s">
        <v>348</v>
      </c>
      <c r="H279" s="59" t="s">
        <v>349</v>
      </c>
      <c r="I279" s="59" t="s">
        <v>350</v>
      </c>
      <c r="J279" s="73">
        <v>0</v>
      </c>
    </row>
    <row r="280" spans="1:11" ht="20.100000000000001" customHeight="1" x14ac:dyDescent="0.2">
      <c r="A280" s="111"/>
      <c r="B280" s="111"/>
      <c r="C280" s="111"/>
      <c r="D280" s="111"/>
      <c r="E280" s="111"/>
      <c r="F280" s="111" t="s">
        <v>351</v>
      </c>
      <c r="G280" s="111"/>
      <c r="H280" s="111"/>
      <c r="I280" s="111"/>
      <c r="J280" s="53">
        <v>0</v>
      </c>
    </row>
    <row r="281" spans="1:11" ht="25.5" x14ac:dyDescent="0.2">
      <c r="A281" s="68"/>
      <c r="B281" s="68"/>
      <c r="C281" s="68"/>
      <c r="D281" s="68"/>
      <c r="E281" s="68"/>
      <c r="F281" s="68" t="s">
        <v>257</v>
      </c>
      <c r="G281" s="69">
        <v>0</v>
      </c>
      <c r="H281" s="68" t="s">
        <v>258</v>
      </c>
      <c r="I281" s="69">
        <v>2.58</v>
      </c>
      <c r="J281" s="68" t="s">
        <v>259</v>
      </c>
      <c r="K281" s="69">
        <v>2.5757831325301206</v>
      </c>
    </row>
    <row r="282" spans="1:11" ht="25.5" x14ac:dyDescent="0.2">
      <c r="A282" s="68"/>
      <c r="B282" s="68"/>
      <c r="C282" s="68"/>
      <c r="D282" s="68"/>
      <c r="E282" s="68"/>
      <c r="F282" s="68" t="s">
        <v>260</v>
      </c>
      <c r="G282" s="69">
        <v>34.08</v>
      </c>
      <c r="H282" s="124"/>
      <c r="I282" s="124" t="s">
        <v>261</v>
      </c>
      <c r="J282" s="68"/>
      <c r="K282" s="69">
        <v>194.72</v>
      </c>
    </row>
    <row r="283" spans="1:11" ht="50.1" customHeight="1" thickBot="1" x14ac:dyDescent="0.25">
      <c r="A283" s="53"/>
      <c r="B283" s="53"/>
      <c r="C283" s="53"/>
      <c r="D283" s="53"/>
      <c r="E283" s="53"/>
      <c r="F283" s="53"/>
      <c r="G283" s="53"/>
      <c r="H283" s="53" t="s">
        <v>262</v>
      </c>
      <c r="I283" s="70" t="s">
        <v>373</v>
      </c>
      <c r="J283" s="53" t="s">
        <v>264</v>
      </c>
      <c r="K283" s="55">
        <v>237681.07</v>
      </c>
    </row>
    <row r="284" spans="1:11" ht="0.95" customHeight="1" thickTop="1" x14ac:dyDescent="0.2">
      <c r="A284" s="71"/>
      <c r="B284" s="71"/>
      <c r="C284" s="71"/>
      <c r="D284" s="71"/>
      <c r="E284" s="71"/>
      <c r="F284" s="71"/>
      <c r="G284" s="71"/>
      <c r="H284" s="71"/>
      <c r="I284" s="71"/>
      <c r="J284" s="71"/>
      <c r="K284" s="71"/>
    </row>
    <row r="285" spans="1:11" ht="18" customHeight="1" x14ac:dyDescent="0.2">
      <c r="A285" s="39"/>
      <c r="B285" s="40" t="s">
        <v>8</v>
      </c>
      <c r="C285" s="39" t="s">
        <v>9</v>
      </c>
      <c r="D285" s="39" t="s">
        <v>10</v>
      </c>
      <c r="E285" s="128" t="s">
        <v>11</v>
      </c>
      <c r="F285" s="128"/>
      <c r="G285" s="41" t="s">
        <v>12</v>
      </c>
      <c r="H285" s="40" t="s">
        <v>13</v>
      </c>
      <c r="I285" s="40" t="s">
        <v>224</v>
      </c>
      <c r="J285" s="40" t="s">
        <v>129</v>
      </c>
      <c r="K285" s="40" t="s">
        <v>15</v>
      </c>
    </row>
    <row r="286" spans="1:11" ht="24" customHeight="1" x14ac:dyDescent="0.2">
      <c r="A286" s="47" t="s">
        <v>246</v>
      </c>
      <c r="B286" s="49" t="s">
        <v>18</v>
      </c>
      <c r="C286" s="47" t="s">
        <v>19</v>
      </c>
      <c r="D286" s="47" t="s">
        <v>20</v>
      </c>
      <c r="E286" s="127" t="s">
        <v>21</v>
      </c>
      <c r="F286" s="127"/>
      <c r="G286" s="48" t="s">
        <v>22</v>
      </c>
      <c r="H286" s="57">
        <v>1</v>
      </c>
      <c r="I286" s="50"/>
      <c r="J286" s="50">
        <v>4592.74</v>
      </c>
      <c r="K286" s="50">
        <v>4592.74</v>
      </c>
    </row>
    <row r="287" spans="1:11" ht="25.5" x14ac:dyDescent="0.2">
      <c r="A287" s="68"/>
      <c r="B287" s="68"/>
      <c r="C287" s="68"/>
      <c r="D287" s="68"/>
      <c r="E287" s="68"/>
      <c r="F287" s="68" t="s">
        <v>257</v>
      </c>
      <c r="G287" s="69">
        <v>0</v>
      </c>
      <c r="H287" s="68" t="s">
        <v>258</v>
      </c>
      <c r="I287" s="69">
        <v>0</v>
      </c>
      <c r="J287" s="68" t="s">
        <v>259</v>
      </c>
      <c r="K287" s="69">
        <v>0</v>
      </c>
    </row>
    <row r="288" spans="1:11" ht="25.5" x14ac:dyDescent="0.2">
      <c r="A288" s="68"/>
      <c r="B288" s="68"/>
      <c r="C288" s="68"/>
      <c r="D288" s="68"/>
      <c r="E288" s="68"/>
      <c r="F288" s="68" t="s">
        <v>260</v>
      </c>
      <c r="G288" s="69"/>
      <c r="H288" s="124"/>
      <c r="I288" s="124" t="s">
        <v>261</v>
      </c>
      <c r="J288" s="68"/>
      <c r="K288" s="69">
        <v>4592.74</v>
      </c>
    </row>
    <row r="289" spans="1:11" ht="50.1" customHeight="1" thickBot="1" x14ac:dyDescent="0.25">
      <c r="A289" s="53"/>
      <c r="B289" s="53"/>
      <c r="C289" s="53"/>
      <c r="D289" s="53"/>
      <c r="E289" s="53"/>
      <c r="F289" s="53"/>
      <c r="G289" s="53"/>
      <c r="H289" s="53" t="s">
        <v>262</v>
      </c>
      <c r="I289" s="70" t="s">
        <v>374</v>
      </c>
      <c r="J289" s="53" t="s">
        <v>264</v>
      </c>
      <c r="K289" s="55">
        <v>317266.46999999997</v>
      </c>
    </row>
    <row r="290" spans="1:11" ht="0.95" customHeight="1" thickTop="1" x14ac:dyDescent="0.2">
      <c r="A290" s="71"/>
      <c r="B290" s="71"/>
      <c r="C290" s="71"/>
      <c r="D290" s="71"/>
      <c r="E290" s="71"/>
      <c r="F290" s="71"/>
      <c r="G290" s="71"/>
      <c r="H290" s="71"/>
      <c r="I290" s="71"/>
      <c r="J290" s="71"/>
      <c r="K290" s="71"/>
    </row>
    <row r="291" spans="1:11" ht="18" customHeight="1" x14ac:dyDescent="0.2">
      <c r="A291" s="39" t="s">
        <v>171</v>
      </c>
      <c r="B291" s="40" t="s">
        <v>8</v>
      </c>
      <c r="C291" s="39" t="s">
        <v>9</v>
      </c>
      <c r="D291" s="39" t="s">
        <v>10</v>
      </c>
      <c r="E291" s="128" t="s">
        <v>11</v>
      </c>
      <c r="F291" s="128"/>
      <c r="G291" s="41" t="s">
        <v>12</v>
      </c>
      <c r="H291" s="40" t="s">
        <v>13</v>
      </c>
      <c r="I291" s="40" t="s">
        <v>224</v>
      </c>
      <c r="J291" s="40" t="s">
        <v>129</v>
      </c>
      <c r="K291" s="40" t="s">
        <v>15</v>
      </c>
    </row>
    <row r="292" spans="1:11" ht="39" customHeight="1" x14ac:dyDescent="0.2">
      <c r="A292" s="47" t="s">
        <v>225</v>
      </c>
      <c r="B292" s="49" t="s">
        <v>40</v>
      </c>
      <c r="C292" s="47" t="s">
        <v>32</v>
      </c>
      <c r="D292" s="47" t="s">
        <v>41</v>
      </c>
      <c r="E292" s="127" t="s">
        <v>42</v>
      </c>
      <c r="F292" s="127"/>
      <c r="G292" s="48" t="s">
        <v>43</v>
      </c>
      <c r="H292" s="57">
        <v>1</v>
      </c>
      <c r="I292" s="50"/>
      <c r="J292" s="50">
        <v>1.5</v>
      </c>
      <c r="K292" s="50">
        <v>1.5</v>
      </c>
    </row>
    <row r="293" spans="1:11" ht="51.95" customHeight="1" x14ac:dyDescent="0.2">
      <c r="A293" s="58" t="s">
        <v>226</v>
      </c>
      <c r="B293" s="59" t="s">
        <v>265</v>
      </c>
      <c r="C293" s="58" t="s">
        <v>32</v>
      </c>
      <c r="D293" s="58" t="s">
        <v>266</v>
      </c>
      <c r="E293" s="123" t="s">
        <v>229</v>
      </c>
      <c r="F293" s="123"/>
      <c r="G293" s="60" t="s">
        <v>233</v>
      </c>
      <c r="H293" s="61">
        <v>1.6999999999999999E-3</v>
      </c>
      <c r="I293" s="61">
        <v>0</v>
      </c>
      <c r="J293" s="62">
        <v>91.29</v>
      </c>
      <c r="K293" s="62">
        <v>0.15</v>
      </c>
    </row>
    <row r="294" spans="1:11" ht="51.95" customHeight="1" x14ac:dyDescent="0.2">
      <c r="A294" s="58" t="s">
        <v>226</v>
      </c>
      <c r="B294" s="59" t="s">
        <v>267</v>
      </c>
      <c r="C294" s="58" t="s">
        <v>32</v>
      </c>
      <c r="D294" s="58" t="s">
        <v>268</v>
      </c>
      <c r="E294" s="123" t="s">
        <v>229</v>
      </c>
      <c r="F294" s="123"/>
      <c r="G294" s="60" t="s">
        <v>230</v>
      </c>
      <c r="H294" s="61">
        <v>4.0000000000000001E-3</v>
      </c>
      <c r="I294" s="61">
        <v>0</v>
      </c>
      <c r="J294" s="62">
        <v>337.99</v>
      </c>
      <c r="K294" s="62">
        <v>1.35</v>
      </c>
    </row>
    <row r="295" spans="1:11" ht="25.5" x14ac:dyDescent="0.2">
      <c r="A295" s="68"/>
      <c r="B295" s="68"/>
      <c r="C295" s="68"/>
      <c r="D295" s="68"/>
      <c r="E295" s="68"/>
      <c r="F295" s="68" t="s">
        <v>257</v>
      </c>
      <c r="G295" s="69">
        <v>0.13</v>
      </c>
      <c r="H295" s="68" t="s">
        <v>258</v>
      </c>
      <c r="I295" s="69">
        <v>0</v>
      </c>
      <c r="J295" s="68" t="s">
        <v>259</v>
      </c>
      <c r="K295" s="69">
        <v>0.13</v>
      </c>
    </row>
    <row r="296" spans="1:11" ht="25.5" x14ac:dyDescent="0.2">
      <c r="A296" s="68"/>
      <c r="B296" s="68"/>
      <c r="C296" s="68"/>
      <c r="D296" s="68"/>
      <c r="E296" s="68"/>
      <c r="F296" s="68" t="s">
        <v>260</v>
      </c>
      <c r="G296" s="69">
        <v>0.31</v>
      </c>
      <c r="H296" s="124"/>
      <c r="I296" s="124" t="s">
        <v>261</v>
      </c>
      <c r="J296" s="68"/>
      <c r="K296" s="69">
        <v>1.81</v>
      </c>
    </row>
    <row r="297" spans="1:11" ht="50.1" customHeight="1" thickBot="1" x14ac:dyDescent="0.25">
      <c r="A297" s="53"/>
      <c r="B297" s="53"/>
      <c r="C297" s="53"/>
      <c r="D297" s="53"/>
      <c r="E297" s="53"/>
      <c r="F297" s="53"/>
      <c r="G297" s="53"/>
      <c r="H297" s="53" t="s">
        <v>262</v>
      </c>
      <c r="I297" s="70" t="s">
        <v>375</v>
      </c>
      <c r="J297" s="53" t="s">
        <v>264</v>
      </c>
      <c r="K297" s="55">
        <v>35349.440000000002</v>
      </c>
    </row>
    <row r="298" spans="1:11" ht="0.95" customHeight="1" thickTop="1" x14ac:dyDescent="0.2">
      <c r="A298" s="71"/>
      <c r="B298" s="71"/>
      <c r="C298" s="71"/>
      <c r="D298" s="71"/>
      <c r="E298" s="71"/>
      <c r="F298" s="71"/>
      <c r="G298" s="71"/>
      <c r="H298" s="71"/>
      <c r="I298" s="71"/>
      <c r="J298" s="71"/>
      <c r="K298" s="71"/>
    </row>
    <row r="299" spans="1:11" ht="18" customHeight="1" x14ac:dyDescent="0.2">
      <c r="A299" s="39" t="s">
        <v>172</v>
      </c>
      <c r="B299" s="40" t="s">
        <v>8</v>
      </c>
      <c r="C299" s="39" t="s">
        <v>9</v>
      </c>
      <c r="D299" s="39" t="s">
        <v>10</v>
      </c>
      <c r="E299" s="128" t="s">
        <v>11</v>
      </c>
      <c r="F299" s="128"/>
      <c r="G299" s="41" t="s">
        <v>12</v>
      </c>
      <c r="H299" s="40" t="s">
        <v>13</v>
      </c>
      <c r="I299" s="40" t="s">
        <v>224</v>
      </c>
      <c r="J299" s="40" t="s">
        <v>129</v>
      </c>
      <c r="K299" s="40" t="s">
        <v>15</v>
      </c>
    </row>
    <row r="300" spans="1:11" ht="39" customHeight="1" x14ac:dyDescent="0.2">
      <c r="A300" s="47" t="s">
        <v>225</v>
      </c>
      <c r="B300" s="49" t="s">
        <v>105</v>
      </c>
      <c r="C300" s="47" t="s">
        <v>32</v>
      </c>
      <c r="D300" s="47" t="s">
        <v>106</v>
      </c>
      <c r="E300" s="127" t="s">
        <v>42</v>
      </c>
      <c r="F300" s="127"/>
      <c r="G300" s="48" t="s">
        <v>43</v>
      </c>
      <c r="H300" s="57">
        <v>1</v>
      </c>
      <c r="I300" s="50"/>
      <c r="J300" s="50">
        <v>0.6</v>
      </c>
      <c r="K300" s="50">
        <v>0.6</v>
      </c>
    </row>
    <row r="301" spans="1:11" ht="51.95" customHeight="1" x14ac:dyDescent="0.2">
      <c r="A301" s="58" t="s">
        <v>226</v>
      </c>
      <c r="B301" s="59" t="s">
        <v>267</v>
      </c>
      <c r="C301" s="58" t="s">
        <v>32</v>
      </c>
      <c r="D301" s="58" t="s">
        <v>268</v>
      </c>
      <c r="E301" s="123" t="s">
        <v>229</v>
      </c>
      <c r="F301" s="123"/>
      <c r="G301" s="60" t="s">
        <v>230</v>
      </c>
      <c r="H301" s="61">
        <v>1.6000000000000001E-3</v>
      </c>
      <c r="I301" s="61">
        <v>0</v>
      </c>
      <c r="J301" s="62">
        <v>337.99</v>
      </c>
      <c r="K301" s="62">
        <v>0.54</v>
      </c>
    </row>
    <row r="302" spans="1:11" ht="51.95" customHeight="1" x14ac:dyDescent="0.2">
      <c r="A302" s="58" t="s">
        <v>226</v>
      </c>
      <c r="B302" s="59" t="s">
        <v>265</v>
      </c>
      <c r="C302" s="58" t="s">
        <v>32</v>
      </c>
      <c r="D302" s="58" t="s">
        <v>266</v>
      </c>
      <c r="E302" s="123" t="s">
        <v>229</v>
      </c>
      <c r="F302" s="123"/>
      <c r="G302" s="60" t="s">
        <v>233</v>
      </c>
      <c r="H302" s="61">
        <v>6.9999999999999999E-4</v>
      </c>
      <c r="I302" s="61">
        <v>0</v>
      </c>
      <c r="J302" s="62">
        <v>91.29</v>
      </c>
      <c r="K302" s="62">
        <v>0.06</v>
      </c>
    </row>
    <row r="303" spans="1:11" ht="25.5" x14ac:dyDescent="0.2">
      <c r="A303" s="68"/>
      <c r="B303" s="68"/>
      <c r="C303" s="68"/>
      <c r="D303" s="68"/>
      <c r="E303" s="68"/>
      <c r="F303" s="68" t="s">
        <v>257</v>
      </c>
      <c r="G303" s="69">
        <v>0.04</v>
      </c>
      <c r="H303" s="68" t="s">
        <v>258</v>
      </c>
      <c r="I303" s="69">
        <v>0</v>
      </c>
      <c r="J303" s="68" t="s">
        <v>259</v>
      </c>
      <c r="K303" s="69">
        <v>0.04</v>
      </c>
    </row>
    <row r="304" spans="1:11" ht="25.5" x14ac:dyDescent="0.2">
      <c r="A304" s="68"/>
      <c r="B304" s="68"/>
      <c r="C304" s="68"/>
      <c r="D304" s="68"/>
      <c r="E304" s="68"/>
      <c r="F304" s="68" t="s">
        <v>260</v>
      </c>
      <c r="G304" s="69">
        <v>0.12</v>
      </c>
      <c r="H304" s="124"/>
      <c r="I304" s="124" t="s">
        <v>261</v>
      </c>
      <c r="J304" s="68"/>
      <c r="K304" s="69">
        <v>0.72</v>
      </c>
    </row>
    <row r="305" spans="1:11" ht="50.1" customHeight="1" thickBot="1" x14ac:dyDescent="0.25">
      <c r="A305" s="53"/>
      <c r="B305" s="53"/>
      <c r="C305" s="53"/>
      <c r="D305" s="53"/>
      <c r="E305" s="53"/>
      <c r="F305" s="53"/>
      <c r="G305" s="53"/>
      <c r="H305" s="53" t="s">
        <v>262</v>
      </c>
      <c r="I305" s="70" t="s">
        <v>107</v>
      </c>
      <c r="J305" s="53" t="s">
        <v>264</v>
      </c>
      <c r="K305" s="55">
        <v>0</v>
      </c>
    </row>
    <row r="306" spans="1:11" ht="0.95" customHeight="1" thickTop="1" x14ac:dyDescent="0.2">
      <c r="A306" s="71"/>
      <c r="B306" s="71"/>
      <c r="C306" s="71"/>
      <c r="D306" s="71"/>
      <c r="E306" s="71"/>
      <c r="F306" s="71"/>
      <c r="G306" s="71"/>
      <c r="H306" s="71"/>
      <c r="I306" s="71"/>
      <c r="J306" s="71"/>
      <c r="K306" s="71"/>
    </row>
    <row r="307" spans="1:11" ht="18" customHeight="1" x14ac:dyDescent="0.2">
      <c r="A307" s="39" t="s">
        <v>173</v>
      </c>
      <c r="B307" s="40" t="s">
        <v>8</v>
      </c>
      <c r="C307" s="39" t="s">
        <v>9</v>
      </c>
      <c r="D307" s="39" t="s">
        <v>10</v>
      </c>
      <c r="E307" s="128" t="s">
        <v>11</v>
      </c>
      <c r="F307" s="128"/>
      <c r="G307" s="41" t="s">
        <v>12</v>
      </c>
      <c r="H307" s="40" t="s">
        <v>13</v>
      </c>
      <c r="I307" s="40" t="s">
        <v>129</v>
      </c>
      <c r="J307" s="40" t="s">
        <v>15</v>
      </c>
    </row>
    <row r="308" spans="1:11" ht="39" customHeight="1" x14ac:dyDescent="0.2">
      <c r="A308" s="47" t="s">
        <v>225</v>
      </c>
      <c r="B308" s="49" t="s">
        <v>26</v>
      </c>
      <c r="C308" s="47" t="s">
        <v>27</v>
      </c>
      <c r="D308" s="47" t="s">
        <v>28</v>
      </c>
      <c r="E308" s="127" t="s">
        <v>29</v>
      </c>
      <c r="F308" s="127"/>
      <c r="G308" s="48" t="s">
        <v>30</v>
      </c>
      <c r="H308" s="57">
        <v>1</v>
      </c>
      <c r="I308" s="50">
        <v>39.71</v>
      </c>
      <c r="J308" s="50">
        <v>39.71</v>
      </c>
    </row>
    <row r="309" spans="1:11" ht="20.100000000000001" customHeight="1" x14ac:dyDescent="0.2">
      <c r="A309" s="39" t="s">
        <v>311</v>
      </c>
      <c r="B309" s="40" t="s">
        <v>8</v>
      </c>
      <c r="C309" s="39" t="s">
        <v>9</v>
      </c>
      <c r="D309" s="39" t="s">
        <v>312</v>
      </c>
      <c r="E309" s="40" t="s">
        <v>298</v>
      </c>
      <c r="F309" s="126" t="s">
        <v>300</v>
      </c>
      <c r="G309" s="126"/>
      <c r="H309" s="126"/>
      <c r="I309" s="126"/>
      <c r="J309" s="40" t="s">
        <v>301</v>
      </c>
    </row>
    <row r="310" spans="1:11" ht="24" customHeight="1" x14ac:dyDescent="0.2">
      <c r="A310" s="63" t="s">
        <v>246</v>
      </c>
      <c r="B310" s="64" t="s">
        <v>313</v>
      </c>
      <c r="C310" s="63" t="s">
        <v>27</v>
      </c>
      <c r="D310" s="63" t="s">
        <v>314</v>
      </c>
      <c r="E310" s="66">
        <v>2</v>
      </c>
      <c r="F310" s="63"/>
      <c r="G310" s="63"/>
      <c r="H310" s="63"/>
      <c r="I310" s="72" t="s">
        <v>315</v>
      </c>
      <c r="J310" s="72" t="s">
        <v>355</v>
      </c>
    </row>
    <row r="311" spans="1:11" ht="20.100000000000001" customHeight="1" x14ac:dyDescent="0.2">
      <c r="A311" s="111"/>
      <c r="B311" s="111"/>
      <c r="C311" s="111"/>
      <c r="D311" s="111"/>
      <c r="E311" s="111"/>
      <c r="F311" s="111" t="s">
        <v>356</v>
      </c>
      <c r="G311" s="111"/>
      <c r="H311" s="111"/>
      <c r="I311" s="111"/>
      <c r="J311" s="74">
        <v>0</v>
      </c>
    </row>
    <row r="312" spans="1:11" ht="20.100000000000001" customHeight="1" x14ac:dyDescent="0.2">
      <c r="A312" s="111"/>
      <c r="B312" s="111"/>
      <c r="C312" s="111"/>
      <c r="D312" s="111"/>
      <c r="E312" s="111"/>
      <c r="F312" s="111" t="s">
        <v>318</v>
      </c>
      <c r="G312" s="111"/>
      <c r="H312" s="111"/>
      <c r="I312" s="111"/>
      <c r="J312" s="53">
        <v>42.758000000000003</v>
      </c>
    </row>
    <row r="313" spans="1:11" ht="20.100000000000001" customHeight="1" x14ac:dyDescent="0.2">
      <c r="A313" s="111"/>
      <c r="B313" s="111"/>
      <c r="C313" s="111"/>
      <c r="D313" s="111"/>
      <c r="E313" s="111"/>
      <c r="F313" s="111" t="s">
        <v>319</v>
      </c>
      <c r="G313" s="111"/>
      <c r="H313" s="111"/>
      <c r="I313" s="111"/>
      <c r="J313" s="53">
        <v>42.758000000000003</v>
      </c>
    </row>
    <row r="314" spans="1:11" ht="20.100000000000001" customHeight="1" x14ac:dyDescent="0.2">
      <c r="A314" s="111"/>
      <c r="B314" s="111"/>
      <c r="C314" s="111"/>
      <c r="D314" s="111"/>
      <c r="E314" s="111"/>
      <c r="F314" s="111" t="s">
        <v>320</v>
      </c>
      <c r="G314" s="111"/>
      <c r="H314" s="111"/>
      <c r="I314" s="111"/>
      <c r="J314" s="53">
        <v>520</v>
      </c>
    </row>
    <row r="315" spans="1:11" ht="20.100000000000001" customHeight="1" x14ac:dyDescent="0.2">
      <c r="A315" s="111"/>
      <c r="B315" s="111"/>
      <c r="C315" s="111"/>
      <c r="D315" s="111"/>
      <c r="E315" s="111"/>
      <c r="F315" s="111" t="s">
        <v>321</v>
      </c>
      <c r="G315" s="111"/>
      <c r="H315" s="111"/>
      <c r="I315" s="111"/>
      <c r="J315" s="53">
        <v>8.2199999999999995E-2</v>
      </c>
    </row>
    <row r="316" spans="1:11" ht="20.100000000000001" customHeight="1" x14ac:dyDescent="0.2">
      <c r="A316" s="111"/>
      <c r="B316" s="111"/>
      <c r="C316" s="111"/>
      <c r="D316" s="111"/>
      <c r="E316" s="111"/>
      <c r="F316" s="111" t="s">
        <v>322</v>
      </c>
      <c r="G316" s="111"/>
      <c r="H316" s="111"/>
      <c r="I316" s="111"/>
      <c r="J316" s="53">
        <v>0</v>
      </c>
    </row>
    <row r="317" spans="1:11" ht="20.100000000000001" customHeight="1" x14ac:dyDescent="0.2">
      <c r="A317" s="111"/>
      <c r="B317" s="111"/>
      <c r="C317" s="111"/>
      <c r="D317" s="111"/>
      <c r="E317" s="111"/>
      <c r="F317" s="111" t="s">
        <v>323</v>
      </c>
      <c r="G317" s="111"/>
      <c r="H317" s="111"/>
      <c r="I317" s="111"/>
      <c r="J317" s="53">
        <v>0</v>
      </c>
    </row>
    <row r="318" spans="1:11" ht="20.100000000000001" customHeight="1" x14ac:dyDescent="0.2">
      <c r="A318" s="39" t="s">
        <v>357</v>
      </c>
      <c r="B318" s="40" t="s">
        <v>8</v>
      </c>
      <c r="C318" s="39" t="s">
        <v>9</v>
      </c>
      <c r="D318" s="39" t="s">
        <v>358</v>
      </c>
      <c r="E318" s="40" t="s">
        <v>298</v>
      </c>
      <c r="F318" s="40" t="s">
        <v>326</v>
      </c>
      <c r="G318" s="40" t="s">
        <v>327</v>
      </c>
      <c r="H318" s="40"/>
      <c r="I318" s="40"/>
      <c r="J318" s="40" t="s">
        <v>300</v>
      </c>
    </row>
    <row r="319" spans="1:11" ht="39" customHeight="1" x14ac:dyDescent="0.2">
      <c r="A319" s="63" t="s">
        <v>246</v>
      </c>
      <c r="B319" s="64" t="s">
        <v>359</v>
      </c>
      <c r="C319" s="63" t="s">
        <v>27</v>
      </c>
      <c r="D319" s="63" t="s">
        <v>360</v>
      </c>
      <c r="E319" s="66">
        <v>1.05</v>
      </c>
      <c r="F319" s="65" t="s">
        <v>30</v>
      </c>
      <c r="G319" s="120" t="s">
        <v>361</v>
      </c>
      <c r="H319" s="120"/>
      <c r="I319" s="121"/>
      <c r="J319" s="72" t="s">
        <v>362</v>
      </c>
    </row>
    <row r="320" spans="1:11" ht="20.100000000000001" customHeight="1" x14ac:dyDescent="0.2">
      <c r="A320" s="111"/>
      <c r="B320" s="111"/>
      <c r="C320" s="111"/>
      <c r="D320" s="111"/>
      <c r="E320" s="111"/>
      <c r="F320" s="111" t="s">
        <v>363</v>
      </c>
      <c r="G320" s="111"/>
      <c r="H320" s="111"/>
      <c r="I320" s="111"/>
      <c r="J320" s="53">
        <v>39.623600000000003</v>
      </c>
    </row>
    <row r="321" spans="1:11" ht="20.100000000000001" customHeight="1" x14ac:dyDescent="0.2">
      <c r="A321" s="39" t="s">
        <v>332</v>
      </c>
      <c r="B321" s="40" t="s">
        <v>333</v>
      </c>
      <c r="C321" s="39" t="s">
        <v>9</v>
      </c>
      <c r="D321" s="39" t="s">
        <v>10</v>
      </c>
      <c r="E321" s="40" t="s">
        <v>334</v>
      </c>
      <c r="F321" s="40" t="s">
        <v>298</v>
      </c>
      <c r="G321" s="41" t="s">
        <v>326</v>
      </c>
      <c r="H321" s="126" t="s">
        <v>327</v>
      </c>
      <c r="I321" s="126"/>
      <c r="J321" s="40" t="s">
        <v>300</v>
      </c>
    </row>
    <row r="322" spans="1:11" ht="39" customHeight="1" x14ac:dyDescent="0.2">
      <c r="A322" s="58" t="s">
        <v>225</v>
      </c>
      <c r="B322" s="59" t="s">
        <v>364</v>
      </c>
      <c r="C322" s="58" t="s">
        <v>27</v>
      </c>
      <c r="D322" s="58" t="s">
        <v>365</v>
      </c>
      <c r="E322" s="59" t="s">
        <v>366</v>
      </c>
      <c r="F322" s="61">
        <v>2.1000000000000001E-4</v>
      </c>
      <c r="G322" s="60" t="s">
        <v>338</v>
      </c>
      <c r="H322" s="122">
        <v>32.159999999999997</v>
      </c>
      <c r="I322" s="123"/>
      <c r="J322" s="73">
        <v>6.7999999999999996E-3</v>
      </c>
    </row>
    <row r="323" spans="1:11" ht="20.100000000000001" customHeight="1" x14ac:dyDescent="0.2">
      <c r="A323" s="111"/>
      <c r="B323" s="111"/>
      <c r="C323" s="111"/>
      <c r="D323" s="111"/>
      <c r="E323" s="111"/>
      <c r="F323" s="111" t="s">
        <v>339</v>
      </c>
      <c r="G323" s="111"/>
      <c r="H323" s="111"/>
      <c r="I323" s="111"/>
      <c r="J323" s="53">
        <v>6.7999999999999996E-3</v>
      </c>
    </row>
    <row r="324" spans="1:11" ht="20.100000000000001" customHeight="1" x14ac:dyDescent="0.2">
      <c r="A324" s="39" t="s">
        <v>340</v>
      </c>
      <c r="B324" s="40" t="s">
        <v>341</v>
      </c>
      <c r="C324" s="39" t="s">
        <v>9</v>
      </c>
      <c r="D324" s="39" t="s">
        <v>10</v>
      </c>
      <c r="E324" s="40" t="s">
        <v>298</v>
      </c>
      <c r="F324" s="126" t="s">
        <v>342</v>
      </c>
      <c r="G324" s="125"/>
      <c r="H324" s="126"/>
      <c r="I324" s="126"/>
      <c r="J324" s="40" t="s">
        <v>300</v>
      </c>
    </row>
    <row r="325" spans="1:11" ht="20.100000000000001" customHeight="1" x14ac:dyDescent="0.2">
      <c r="A325" s="41"/>
      <c r="B325" s="41"/>
      <c r="C325" s="41"/>
      <c r="D325" s="41"/>
      <c r="E325" s="41"/>
      <c r="F325" s="41" t="s">
        <v>343</v>
      </c>
      <c r="G325" s="41" t="s">
        <v>344</v>
      </c>
      <c r="H325" s="41" t="s">
        <v>345</v>
      </c>
      <c r="I325" s="41" t="s">
        <v>346</v>
      </c>
      <c r="J325" s="41"/>
    </row>
    <row r="326" spans="1:11" ht="50.1" customHeight="1" x14ac:dyDescent="0.2">
      <c r="A326" s="58" t="s">
        <v>246</v>
      </c>
      <c r="B326" s="59" t="s">
        <v>366</v>
      </c>
      <c r="C326" s="58" t="s">
        <v>27</v>
      </c>
      <c r="D326" s="58" t="s">
        <v>360</v>
      </c>
      <c r="E326" s="61">
        <v>9.8999999999999999E-4</v>
      </c>
      <c r="F326" s="59" t="s">
        <v>367</v>
      </c>
      <c r="G326" s="59" t="s">
        <v>368</v>
      </c>
      <c r="H326" s="59" t="s">
        <v>369</v>
      </c>
      <c r="I326" s="59" t="s">
        <v>350</v>
      </c>
      <c r="J326" s="73">
        <v>0</v>
      </c>
    </row>
    <row r="327" spans="1:11" ht="20.100000000000001" customHeight="1" x14ac:dyDescent="0.2">
      <c r="A327" s="111"/>
      <c r="B327" s="111"/>
      <c r="C327" s="111"/>
      <c r="D327" s="111"/>
      <c r="E327" s="111"/>
      <c r="F327" s="111" t="s">
        <v>351</v>
      </c>
      <c r="G327" s="111"/>
      <c r="H327" s="111"/>
      <c r="I327" s="111"/>
      <c r="J327" s="53">
        <v>0</v>
      </c>
    </row>
    <row r="328" spans="1:11" x14ac:dyDescent="0.2">
      <c r="A328" s="68"/>
      <c r="B328" s="68"/>
      <c r="C328" s="68"/>
      <c r="D328" s="68"/>
      <c r="E328" s="68" t="s">
        <v>257</v>
      </c>
      <c r="F328" s="69">
        <v>0</v>
      </c>
      <c r="G328" s="68" t="s">
        <v>258</v>
      </c>
      <c r="H328" s="69">
        <v>0.08</v>
      </c>
      <c r="I328" s="68" t="s">
        <v>259</v>
      </c>
      <c r="J328" s="69">
        <v>8.4409867971574612E-2</v>
      </c>
    </row>
    <row r="329" spans="1:11" x14ac:dyDescent="0.2">
      <c r="A329" s="68"/>
      <c r="B329" s="68"/>
      <c r="C329" s="68"/>
      <c r="D329" s="68"/>
      <c r="E329" s="68" t="s">
        <v>260</v>
      </c>
      <c r="F329" s="69">
        <v>8.42</v>
      </c>
      <c r="G329" s="68"/>
      <c r="H329" s="124" t="s">
        <v>261</v>
      </c>
      <c r="I329" s="124"/>
      <c r="J329" s="69">
        <v>48.13</v>
      </c>
    </row>
    <row r="330" spans="1:11" ht="50.1" customHeight="1" thickBot="1" x14ac:dyDescent="0.25">
      <c r="A330" s="53"/>
      <c r="B330" s="53"/>
      <c r="C330" s="53"/>
      <c r="D330" s="53"/>
      <c r="E330" s="53"/>
      <c r="F330" s="53"/>
      <c r="G330" s="53" t="s">
        <v>262</v>
      </c>
      <c r="H330" s="70" t="s">
        <v>370</v>
      </c>
      <c r="I330" s="53" t="s">
        <v>264</v>
      </c>
      <c r="J330" s="55">
        <v>69939.62</v>
      </c>
    </row>
    <row r="331" spans="1:11" ht="0.95" customHeight="1" thickTop="1" x14ac:dyDescent="0.2">
      <c r="A331" s="71"/>
      <c r="B331" s="71"/>
      <c r="C331" s="71"/>
      <c r="D331" s="71"/>
      <c r="E331" s="71"/>
      <c r="F331" s="71"/>
      <c r="G331" s="71"/>
      <c r="H331" s="71"/>
      <c r="I331" s="71"/>
      <c r="J331" s="71"/>
    </row>
    <row r="332" spans="1:11" ht="24" customHeight="1" x14ac:dyDescent="0.2">
      <c r="A332" s="42" t="s">
        <v>174</v>
      </c>
      <c r="B332" s="42"/>
      <c r="C332" s="42"/>
      <c r="D332" s="42" t="s">
        <v>175</v>
      </c>
      <c r="E332" s="42"/>
      <c r="F332" s="129"/>
      <c r="G332" s="129"/>
      <c r="H332" s="42"/>
      <c r="I332" s="44"/>
      <c r="J332" s="42"/>
      <c r="K332" s="45">
        <v>5975981.9400000004</v>
      </c>
    </row>
    <row r="333" spans="1:11" ht="24" customHeight="1" x14ac:dyDescent="0.2">
      <c r="A333" s="42" t="s">
        <v>176</v>
      </c>
      <c r="B333" s="42"/>
      <c r="C333" s="42"/>
      <c r="D333" s="42" t="s">
        <v>135</v>
      </c>
      <c r="E333" s="42"/>
      <c r="F333" s="129"/>
      <c r="G333" s="129"/>
      <c r="H333" s="42"/>
      <c r="I333" s="44"/>
      <c r="J333" s="42"/>
      <c r="K333" s="45">
        <v>648104.72</v>
      </c>
    </row>
    <row r="334" spans="1:11" ht="18" customHeight="1" x14ac:dyDescent="0.2">
      <c r="A334" s="39" t="s">
        <v>177</v>
      </c>
      <c r="B334" s="40" t="s">
        <v>8</v>
      </c>
      <c r="C334" s="39" t="s">
        <v>9</v>
      </c>
      <c r="D334" s="39" t="s">
        <v>10</v>
      </c>
      <c r="E334" s="128" t="s">
        <v>11</v>
      </c>
      <c r="F334" s="128"/>
      <c r="G334" s="41" t="s">
        <v>12</v>
      </c>
      <c r="H334" s="40" t="s">
        <v>13</v>
      </c>
      <c r="I334" s="40" t="s">
        <v>224</v>
      </c>
      <c r="J334" s="40" t="s">
        <v>129</v>
      </c>
      <c r="K334" s="40" t="s">
        <v>15</v>
      </c>
    </row>
    <row r="335" spans="1:11" ht="26.1" customHeight="1" x14ac:dyDescent="0.2">
      <c r="A335" s="47" t="s">
        <v>225</v>
      </c>
      <c r="B335" s="49" t="s">
        <v>31</v>
      </c>
      <c r="C335" s="47" t="s">
        <v>32</v>
      </c>
      <c r="D335" s="47" t="s">
        <v>33</v>
      </c>
      <c r="E335" s="127" t="s">
        <v>34</v>
      </c>
      <c r="F335" s="127"/>
      <c r="G335" s="48" t="s">
        <v>30</v>
      </c>
      <c r="H335" s="57">
        <v>1</v>
      </c>
      <c r="I335" s="50"/>
      <c r="J335" s="50">
        <v>7.36</v>
      </c>
      <c r="K335" s="50">
        <v>7.36</v>
      </c>
    </row>
    <row r="336" spans="1:11" ht="51.95" customHeight="1" x14ac:dyDescent="0.2">
      <c r="A336" s="58" t="s">
        <v>226</v>
      </c>
      <c r="B336" s="59" t="s">
        <v>227</v>
      </c>
      <c r="C336" s="58" t="s">
        <v>32</v>
      </c>
      <c r="D336" s="58" t="s">
        <v>228</v>
      </c>
      <c r="E336" s="123" t="s">
        <v>229</v>
      </c>
      <c r="F336" s="123"/>
      <c r="G336" s="60" t="s">
        <v>230</v>
      </c>
      <c r="H336" s="61">
        <v>5.9999999999999995E-4</v>
      </c>
      <c r="I336" s="61">
        <v>0</v>
      </c>
      <c r="J336" s="62">
        <v>260.88</v>
      </c>
      <c r="K336" s="62">
        <v>0.15</v>
      </c>
    </row>
    <row r="337" spans="1:11" ht="39" customHeight="1" x14ac:dyDescent="0.2">
      <c r="A337" s="58" t="s">
        <v>226</v>
      </c>
      <c r="B337" s="59" t="s">
        <v>231</v>
      </c>
      <c r="C337" s="58" t="s">
        <v>32</v>
      </c>
      <c r="D337" s="58" t="s">
        <v>232</v>
      </c>
      <c r="E337" s="123" t="s">
        <v>229</v>
      </c>
      <c r="F337" s="123"/>
      <c r="G337" s="60" t="s">
        <v>233</v>
      </c>
      <c r="H337" s="61">
        <v>6.8999999999999999E-3</v>
      </c>
      <c r="I337" s="61">
        <v>0</v>
      </c>
      <c r="J337" s="62">
        <v>180.07</v>
      </c>
      <c r="K337" s="62">
        <v>1.24</v>
      </c>
    </row>
    <row r="338" spans="1:11" ht="24" customHeight="1" x14ac:dyDescent="0.2">
      <c r="A338" s="58" t="s">
        <v>226</v>
      </c>
      <c r="B338" s="59" t="s">
        <v>234</v>
      </c>
      <c r="C338" s="58" t="s">
        <v>32</v>
      </c>
      <c r="D338" s="58" t="s">
        <v>235</v>
      </c>
      <c r="E338" s="123" t="s">
        <v>236</v>
      </c>
      <c r="F338" s="123"/>
      <c r="G338" s="60" t="s">
        <v>237</v>
      </c>
      <c r="H338" s="61">
        <v>2.07E-2</v>
      </c>
      <c r="I338" s="61">
        <v>0</v>
      </c>
      <c r="J338" s="62">
        <v>24.94</v>
      </c>
      <c r="K338" s="62">
        <v>0.51</v>
      </c>
    </row>
    <row r="339" spans="1:11" ht="51.95" customHeight="1" x14ac:dyDescent="0.2">
      <c r="A339" s="58" t="s">
        <v>226</v>
      </c>
      <c r="B339" s="59" t="s">
        <v>238</v>
      </c>
      <c r="C339" s="58" t="s">
        <v>32</v>
      </c>
      <c r="D339" s="58" t="s">
        <v>239</v>
      </c>
      <c r="E339" s="123" t="s">
        <v>229</v>
      </c>
      <c r="F339" s="123"/>
      <c r="G339" s="60" t="s">
        <v>230</v>
      </c>
      <c r="H339" s="61">
        <v>3.3999999999999998E-3</v>
      </c>
      <c r="I339" s="61">
        <v>0</v>
      </c>
      <c r="J339" s="62">
        <v>209.19</v>
      </c>
      <c r="K339" s="62">
        <v>0.71</v>
      </c>
    </row>
    <row r="340" spans="1:11" ht="39" customHeight="1" x14ac:dyDescent="0.2">
      <c r="A340" s="58" t="s">
        <v>226</v>
      </c>
      <c r="B340" s="59" t="s">
        <v>240</v>
      </c>
      <c r="C340" s="58" t="s">
        <v>32</v>
      </c>
      <c r="D340" s="58" t="s">
        <v>241</v>
      </c>
      <c r="E340" s="123" t="s">
        <v>229</v>
      </c>
      <c r="F340" s="123"/>
      <c r="G340" s="60" t="s">
        <v>230</v>
      </c>
      <c r="H340" s="61">
        <v>3.3999999999999998E-3</v>
      </c>
      <c r="I340" s="61">
        <v>0</v>
      </c>
      <c r="J340" s="62">
        <v>558.5</v>
      </c>
      <c r="K340" s="62">
        <v>1.89</v>
      </c>
    </row>
    <row r="341" spans="1:11" ht="39" customHeight="1" x14ac:dyDescent="0.2">
      <c r="A341" s="58" t="s">
        <v>226</v>
      </c>
      <c r="B341" s="59" t="s">
        <v>242</v>
      </c>
      <c r="C341" s="58" t="s">
        <v>32</v>
      </c>
      <c r="D341" s="58" t="s">
        <v>243</v>
      </c>
      <c r="E341" s="123" t="s">
        <v>229</v>
      </c>
      <c r="F341" s="123"/>
      <c r="G341" s="60" t="s">
        <v>230</v>
      </c>
      <c r="H341" s="61">
        <v>1.5E-3</v>
      </c>
      <c r="I341" s="61">
        <v>0</v>
      </c>
      <c r="J341" s="62">
        <v>142.27000000000001</v>
      </c>
      <c r="K341" s="62">
        <v>0.21</v>
      </c>
    </row>
    <row r="342" spans="1:11" ht="39" customHeight="1" x14ac:dyDescent="0.2">
      <c r="A342" s="58" t="s">
        <v>226</v>
      </c>
      <c r="B342" s="59" t="s">
        <v>244</v>
      </c>
      <c r="C342" s="58" t="s">
        <v>32</v>
      </c>
      <c r="D342" s="58" t="s">
        <v>245</v>
      </c>
      <c r="E342" s="123" t="s">
        <v>229</v>
      </c>
      <c r="F342" s="123"/>
      <c r="G342" s="60" t="s">
        <v>233</v>
      </c>
      <c r="H342" s="61">
        <v>8.8000000000000005E-3</v>
      </c>
      <c r="I342" s="61">
        <v>0</v>
      </c>
      <c r="J342" s="62">
        <v>63.8</v>
      </c>
      <c r="K342" s="62">
        <v>0.56000000000000005</v>
      </c>
    </row>
    <row r="343" spans="1:11" ht="24" customHeight="1" x14ac:dyDescent="0.2">
      <c r="A343" s="63" t="s">
        <v>246</v>
      </c>
      <c r="B343" s="64" t="s">
        <v>247</v>
      </c>
      <c r="C343" s="63" t="s">
        <v>32</v>
      </c>
      <c r="D343" s="63" t="s">
        <v>248</v>
      </c>
      <c r="E343" s="121" t="s">
        <v>21</v>
      </c>
      <c r="F343" s="121"/>
      <c r="G343" s="65" t="s">
        <v>92</v>
      </c>
      <c r="H343" s="66">
        <v>2.0000000000000001E-4</v>
      </c>
      <c r="I343" s="66">
        <v>0</v>
      </c>
      <c r="J343" s="67">
        <v>2367.5300000000002</v>
      </c>
      <c r="K343" s="67">
        <v>0.47</v>
      </c>
    </row>
    <row r="344" spans="1:11" ht="24" customHeight="1" x14ac:dyDescent="0.2">
      <c r="A344" s="63" t="s">
        <v>246</v>
      </c>
      <c r="B344" s="64" t="s">
        <v>249</v>
      </c>
      <c r="C344" s="63" t="s">
        <v>32</v>
      </c>
      <c r="D344" s="63" t="s">
        <v>250</v>
      </c>
      <c r="E344" s="121" t="s">
        <v>251</v>
      </c>
      <c r="F344" s="121"/>
      <c r="G344" s="65" t="s">
        <v>92</v>
      </c>
      <c r="H344" s="66">
        <v>1.1000000000000001E-3</v>
      </c>
      <c r="I344" s="66">
        <v>0</v>
      </c>
      <c r="J344" s="67">
        <v>503.98</v>
      </c>
      <c r="K344" s="67">
        <v>0.55000000000000004</v>
      </c>
    </row>
    <row r="345" spans="1:11" ht="24" customHeight="1" x14ac:dyDescent="0.2">
      <c r="A345" s="63" t="s">
        <v>246</v>
      </c>
      <c r="B345" s="64" t="s">
        <v>252</v>
      </c>
      <c r="C345" s="63" t="s">
        <v>32</v>
      </c>
      <c r="D345" s="63" t="s">
        <v>253</v>
      </c>
      <c r="E345" s="121" t="s">
        <v>21</v>
      </c>
      <c r="F345" s="121"/>
      <c r="G345" s="65" t="s">
        <v>92</v>
      </c>
      <c r="H345" s="66">
        <v>1.95E-2</v>
      </c>
      <c r="I345" s="66">
        <v>0</v>
      </c>
      <c r="J345" s="67">
        <v>53.52</v>
      </c>
      <c r="K345" s="67">
        <v>1.04</v>
      </c>
    </row>
    <row r="346" spans="1:11" ht="26.1" customHeight="1" x14ac:dyDescent="0.2">
      <c r="A346" s="63" t="s">
        <v>246</v>
      </c>
      <c r="B346" s="64" t="s">
        <v>254</v>
      </c>
      <c r="C346" s="63" t="s">
        <v>32</v>
      </c>
      <c r="D346" s="63" t="s">
        <v>255</v>
      </c>
      <c r="E346" s="121" t="s">
        <v>256</v>
      </c>
      <c r="F346" s="121"/>
      <c r="G346" s="65" t="s">
        <v>73</v>
      </c>
      <c r="H346" s="66">
        <v>2.8E-3</v>
      </c>
      <c r="I346" s="66">
        <v>0</v>
      </c>
      <c r="J346" s="67">
        <v>14</v>
      </c>
      <c r="K346" s="67">
        <v>0.03</v>
      </c>
    </row>
    <row r="347" spans="1:11" ht="25.5" x14ac:dyDescent="0.2">
      <c r="A347" s="68"/>
      <c r="B347" s="68"/>
      <c r="C347" s="68"/>
      <c r="D347" s="68"/>
      <c r="E347" s="68"/>
      <c r="F347" s="68" t="s">
        <v>257</v>
      </c>
      <c r="G347" s="69">
        <v>0.79</v>
      </c>
      <c r="H347" s="68" t="s">
        <v>258</v>
      </c>
      <c r="I347" s="69">
        <v>0</v>
      </c>
      <c r="J347" s="68" t="s">
        <v>259</v>
      </c>
      <c r="K347" s="69">
        <v>0.79</v>
      </c>
    </row>
    <row r="348" spans="1:11" ht="25.5" x14ac:dyDescent="0.2">
      <c r="A348" s="68"/>
      <c r="B348" s="68"/>
      <c r="C348" s="68"/>
      <c r="D348" s="68"/>
      <c r="E348" s="68"/>
      <c r="F348" s="68" t="s">
        <v>260</v>
      </c>
      <c r="G348" s="69">
        <v>1.56</v>
      </c>
      <c r="H348" s="124"/>
      <c r="I348" s="124" t="s">
        <v>261</v>
      </c>
      <c r="J348" s="68"/>
      <c r="K348" s="69">
        <v>8.92</v>
      </c>
    </row>
    <row r="349" spans="1:11" ht="50.1" customHeight="1" thickBot="1" x14ac:dyDescent="0.25">
      <c r="A349" s="53"/>
      <c r="B349" s="53"/>
      <c r="C349" s="53"/>
      <c r="D349" s="53"/>
      <c r="E349" s="53"/>
      <c r="F349" s="53"/>
      <c r="G349" s="53"/>
      <c r="H349" s="53" t="s">
        <v>262</v>
      </c>
      <c r="I349" s="70" t="s">
        <v>376</v>
      </c>
      <c r="J349" s="53" t="s">
        <v>264</v>
      </c>
      <c r="K349" s="55">
        <v>648104.72</v>
      </c>
    </row>
    <row r="350" spans="1:11" ht="0.95" customHeight="1" thickTop="1" x14ac:dyDescent="0.2">
      <c r="A350" s="71"/>
      <c r="B350" s="71"/>
      <c r="C350" s="71"/>
      <c r="D350" s="71"/>
      <c r="E350" s="71"/>
      <c r="F350" s="71"/>
      <c r="G350" s="71"/>
      <c r="H350" s="71"/>
      <c r="I350" s="71"/>
      <c r="J350" s="71"/>
      <c r="K350" s="71"/>
    </row>
    <row r="351" spans="1:11" ht="24" customHeight="1" x14ac:dyDescent="0.2">
      <c r="A351" s="42" t="s">
        <v>178</v>
      </c>
      <c r="B351" s="42"/>
      <c r="C351" s="42"/>
      <c r="D351" s="42" t="s">
        <v>138</v>
      </c>
      <c r="E351" s="42"/>
      <c r="F351" s="129"/>
      <c r="G351" s="129"/>
      <c r="H351" s="42"/>
      <c r="I351" s="44"/>
      <c r="J351" s="42"/>
      <c r="K351" s="45">
        <v>188037.5</v>
      </c>
    </row>
    <row r="352" spans="1:11" ht="18" customHeight="1" x14ac:dyDescent="0.2">
      <c r="A352" s="39" t="s">
        <v>179</v>
      </c>
      <c r="B352" s="40" t="s">
        <v>8</v>
      </c>
      <c r="C352" s="39" t="s">
        <v>9</v>
      </c>
      <c r="D352" s="39" t="s">
        <v>10</v>
      </c>
      <c r="E352" s="128" t="s">
        <v>11</v>
      </c>
      <c r="F352" s="128"/>
      <c r="G352" s="41" t="s">
        <v>12</v>
      </c>
      <c r="H352" s="40" t="s">
        <v>13</v>
      </c>
      <c r="I352" s="40" t="s">
        <v>224</v>
      </c>
      <c r="J352" s="40" t="s">
        <v>129</v>
      </c>
      <c r="K352" s="40" t="s">
        <v>15</v>
      </c>
    </row>
    <row r="353" spans="1:11" ht="39" customHeight="1" x14ac:dyDescent="0.2">
      <c r="A353" s="47" t="s">
        <v>225</v>
      </c>
      <c r="B353" s="49" t="s">
        <v>40</v>
      </c>
      <c r="C353" s="47" t="s">
        <v>32</v>
      </c>
      <c r="D353" s="47" t="s">
        <v>41</v>
      </c>
      <c r="E353" s="127" t="s">
        <v>42</v>
      </c>
      <c r="F353" s="127"/>
      <c r="G353" s="48" t="s">
        <v>43</v>
      </c>
      <c r="H353" s="57">
        <v>1</v>
      </c>
      <c r="I353" s="50"/>
      <c r="J353" s="50">
        <v>1.5</v>
      </c>
      <c r="K353" s="50">
        <v>1.5</v>
      </c>
    </row>
    <row r="354" spans="1:11" ht="51.95" customHeight="1" x14ac:dyDescent="0.2">
      <c r="A354" s="58" t="s">
        <v>226</v>
      </c>
      <c r="B354" s="59" t="s">
        <v>265</v>
      </c>
      <c r="C354" s="58" t="s">
        <v>32</v>
      </c>
      <c r="D354" s="58" t="s">
        <v>266</v>
      </c>
      <c r="E354" s="123" t="s">
        <v>229</v>
      </c>
      <c r="F354" s="123"/>
      <c r="G354" s="60" t="s">
        <v>233</v>
      </c>
      <c r="H354" s="61">
        <v>1.6999999999999999E-3</v>
      </c>
      <c r="I354" s="61">
        <v>0</v>
      </c>
      <c r="J354" s="62">
        <v>91.29</v>
      </c>
      <c r="K354" s="62">
        <v>0.15</v>
      </c>
    </row>
    <row r="355" spans="1:11" ht="51.95" customHeight="1" x14ac:dyDescent="0.2">
      <c r="A355" s="58" t="s">
        <v>226</v>
      </c>
      <c r="B355" s="59" t="s">
        <v>267</v>
      </c>
      <c r="C355" s="58" t="s">
        <v>32</v>
      </c>
      <c r="D355" s="58" t="s">
        <v>268</v>
      </c>
      <c r="E355" s="123" t="s">
        <v>229</v>
      </c>
      <c r="F355" s="123"/>
      <c r="G355" s="60" t="s">
        <v>230</v>
      </c>
      <c r="H355" s="61">
        <v>4.0000000000000001E-3</v>
      </c>
      <c r="I355" s="61">
        <v>0</v>
      </c>
      <c r="J355" s="62">
        <v>337.99</v>
      </c>
      <c r="K355" s="62">
        <v>1.35</v>
      </c>
    </row>
    <row r="356" spans="1:11" ht="25.5" x14ac:dyDescent="0.2">
      <c r="A356" s="68"/>
      <c r="B356" s="68"/>
      <c r="C356" s="68"/>
      <c r="D356" s="68"/>
      <c r="E356" s="68"/>
      <c r="F356" s="68" t="s">
        <v>257</v>
      </c>
      <c r="G356" s="69">
        <v>0.13</v>
      </c>
      <c r="H356" s="68" t="s">
        <v>258</v>
      </c>
      <c r="I356" s="69">
        <v>0</v>
      </c>
      <c r="J356" s="68" t="s">
        <v>259</v>
      </c>
      <c r="K356" s="69">
        <v>0.13</v>
      </c>
    </row>
    <row r="357" spans="1:11" ht="25.5" x14ac:dyDescent="0.2">
      <c r="A357" s="68"/>
      <c r="B357" s="68"/>
      <c r="C357" s="68"/>
      <c r="D357" s="68"/>
      <c r="E357" s="68"/>
      <c r="F357" s="68" t="s">
        <v>260</v>
      </c>
      <c r="G357" s="69">
        <v>0.31</v>
      </c>
      <c r="H357" s="124"/>
      <c r="I357" s="124" t="s">
        <v>261</v>
      </c>
      <c r="J357" s="68"/>
      <c r="K357" s="69">
        <v>1.81</v>
      </c>
    </row>
    <row r="358" spans="1:11" ht="50.1" customHeight="1" thickBot="1" x14ac:dyDescent="0.25">
      <c r="A358" s="53"/>
      <c r="B358" s="53"/>
      <c r="C358" s="53"/>
      <c r="D358" s="53"/>
      <c r="E358" s="53"/>
      <c r="F358" s="53"/>
      <c r="G358" s="53"/>
      <c r="H358" s="53" t="s">
        <v>262</v>
      </c>
      <c r="I358" s="70" t="s">
        <v>377</v>
      </c>
      <c r="J358" s="53" t="s">
        <v>264</v>
      </c>
      <c r="K358" s="55">
        <v>157812.03</v>
      </c>
    </row>
    <row r="359" spans="1:11" ht="0.95" customHeight="1" thickTop="1" x14ac:dyDescent="0.2">
      <c r="A359" s="71"/>
      <c r="B359" s="71"/>
      <c r="C359" s="71"/>
      <c r="D359" s="71"/>
      <c r="E359" s="71"/>
      <c r="F359" s="71"/>
      <c r="G359" s="71"/>
      <c r="H359" s="71"/>
      <c r="I359" s="71"/>
      <c r="J359" s="71"/>
      <c r="K359" s="71"/>
    </row>
    <row r="360" spans="1:11" ht="18" customHeight="1" x14ac:dyDescent="0.2">
      <c r="A360" s="39" t="s">
        <v>180</v>
      </c>
      <c r="B360" s="40" t="s">
        <v>8</v>
      </c>
      <c r="C360" s="39" t="s">
        <v>9</v>
      </c>
      <c r="D360" s="39" t="s">
        <v>10</v>
      </c>
      <c r="E360" s="128" t="s">
        <v>11</v>
      </c>
      <c r="F360" s="128"/>
      <c r="G360" s="41" t="s">
        <v>12</v>
      </c>
      <c r="H360" s="40" t="s">
        <v>13</v>
      </c>
      <c r="I360" s="40" t="s">
        <v>224</v>
      </c>
      <c r="J360" s="40" t="s">
        <v>129</v>
      </c>
      <c r="K360" s="40" t="s">
        <v>15</v>
      </c>
    </row>
    <row r="361" spans="1:11" ht="39" customHeight="1" x14ac:dyDescent="0.2">
      <c r="A361" s="47" t="s">
        <v>225</v>
      </c>
      <c r="B361" s="49" t="s">
        <v>105</v>
      </c>
      <c r="C361" s="47" t="s">
        <v>32</v>
      </c>
      <c r="D361" s="47" t="s">
        <v>106</v>
      </c>
      <c r="E361" s="127" t="s">
        <v>42</v>
      </c>
      <c r="F361" s="127"/>
      <c r="G361" s="48" t="s">
        <v>43</v>
      </c>
      <c r="H361" s="57">
        <v>1</v>
      </c>
      <c r="I361" s="50"/>
      <c r="J361" s="50">
        <v>0.6</v>
      </c>
      <c r="K361" s="50">
        <v>0.6</v>
      </c>
    </row>
    <row r="362" spans="1:11" ht="51.95" customHeight="1" x14ac:dyDescent="0.2">
      <c r="A362" s="58" t="s">
        <v>226</v>
      </c>
      <c r="B362" s="59" t="s">
        <v>267</v>
      </c>
      <c r="C362" s="58" t="s">
        <v>32</v>
      </c>
      <c r="D362" s="58" t="s">
        <v>268</v>
      </c>
      <c r="E362" s="123" t="s">
        <v>229</v>
      </c>
      <c r="F362" s="123"/>
      <c r="G362" s="60" t="s">
        <v>230</v>
      </c>
      <c r="H362" s="61">
        <v>1.6000000000000001E-3</v>
      </c>
      <c r="I362" s="61">
        <v>0</v>
      </c>
      <c r="J362" s="62">
        <v>337.99</v>
      </c>
      <c r="K362" s="62">
        <v>0.54</v>
      </c>
    </row>
    <row r="363" spans="1:11" ht="51.95" customHeight="1" x14ac:dyDescent="0.2">
      <c r="A363" s="58" t="s">
        <v>226</v>
      </c>
      <c r="B363" s="59" t="s">
        <v>265</v>
      </c>
      <c r="C363" s="58" t="s">
        <v>32</v>
      </c>
      <c r="D363" s="58" t="s">
        <v>266</v>
      </c>
      <c r="E363" s="123" t="s">
        <v>229</v>
      </c>
      <c r="F363" s="123"/>
      <c r="G363" s="60" t="s">
        <v>233</v>
      </c>
      <c r="H363" s="61">
        <v>6.9999999999999999E-4</v>
      </c>
      <c r="I363" s="61">
        <v>0</v>
      </c>
      <c r="J363" s="62">
        <v>91.29</v>
      </c>
      <c r="K363" s="62">
        <v>0.06</v>
      </c>
    </row>
    <row r="364" spans="1:11" ht="25.5" x14ac:dyDescent="0.2">
      <c r="A364" s="68"/>
      <c r="B364" s="68"/>
      <c r="C364" s="68"/>
      <c r="D364" s="68"/>
      <c r="E364" s="68"/>
      <c r="F364" s="68" t="s">
        <v>257</v>
      </c>
      <c r="G364" s="69">
        <v>0.04</v>
      </c>
      <c r="H364" s="68" t="s">
        <v>258</v>
      </c>
      <c r="I364" s="69">
        <v>0</v>
      </c>
      <c r="J364" s="68" t="s">
        <v>259</v>
      </c>
      <c r="K364" s="69">
        <v>0.04</v>
      </c>
    </row>
    <row r="365" spans="1:11" ht="25.5" x14ac:dyDescent="0.2">
      <c r="A365" s="68"/>
      <c r="B365" s="68"/>
      <c r="C365" s="68"/>
      <c r="D365" s="68"/>
      <c r="E365" s="68"/>
      <c r="F365" s="68" t="s">
        <v>260</v>
      </c>
      <c r="G365" s="69">
        <v>0.12</v>
      </c>
      <c r="H365" s="124"/>
      <c r="I365" s="124" t="s">
        <v>261</v>
      </c>
      <c r="J365" s="68"/>
      <c r="K365" s="69">
        <v>0.72</v>
      </c>
    </row>
    <row r="366" spans="1:11" ht="50.1" customHeight="1" thickBot="1" x14ac:dyDescent="0.25">
      <c r="A366" s="53"/>
      <c r="B366" s="53"/>
      <c r="C366" s="53"/>
      <c r="D366" s="53"/>
      <c r="E366" s="53"/>
      <c r="F366" s="53"/>
      <c r="G366" s="53"/>
      <c r="H366" s="53" t="s">
        <v>262</v>
      </c>
      <c r="I366" s="70" t="s">
        <v>107</v>
      </c>
      <c r="J366" s="53" t="s">
        <v>264</v>
      </c>
      <c r="K366" s="55">
        <v>0</v>
      </c>
    </row>
    <row r="367" spans="1:11" ht="0.95" customHeight="1" thickTop="1" x14ac:dyDescent="0.2">
      <c r="A367" s="71"/>
      <c r="B367" s="71"/>
      <c r="C367" s="71"/>
      <c r="D367" s="71"/>
      <c r="E367" s="71"/>
      <c r="F367" s="71"/>
      <c r="G367" s="71"/>
      <c r="H367" s="71"/>
      <c r="I367" s="71"/>
      <c r="J367" s="71"/>
      <c r="K367" s="71"/>
    </row>
    <row r="368" spans="1:11" ht="18" customHeight="1" x14ac:dyDescent="0.2">
      <c r="A368" s="39" t="s">
        <v>181</v>
      </c>
      <c r="B368" s="40" t="s">
        <v>8</v>
      </c>
      <c r="C368" s="39" t="s">
        <v>9</v>
      </c>
      <c r="D368" s="39" t="s">
        <v>10</v>
      </c>
      <c r="E368" s="128" t="s">
        <v>11</v>
      </c>
      <c r="F368" s="128"/>
      <c r="G368" s="41" t="s">
        <v>12</v>
      </c>
      <c r="H368" s="40" t="s">
        <v>13</v>
      </c>
      <c r="I368" s="40" t="s">
        <v>224</v>
      </c>
      <c r="J368" s="40" t="s">
        <v>129</v>
      </c>
      <c r="K368" s="40" t="s">
        <v>15</v>
      </c>
    </row>
    <row r="369" spans="1:11" ht="51.95" customHeight="1" x14ac:dyDescent="0.2">
      <c r="A369" s="47" t="s">
        <v>225</v>
      </c>
      <c r="B369" s="49" t="s">
        <v>71</v>
      </c>
      <c r="C369" s="47" t="s">
        <v>32</v>
      </c>
      <c r="D369" s="47" t="s">
        <v>72</v>
      </c>
      <c r="E369" s="127" t="s">
        <v>42</v>
      </c>
      <c r="F369" s="127"/>
      <c r="G369" s="48" t="s">
        <v>73</v>
      </c>
      <c r="H369" s="57">
        <v>1</v>
      </c>
      <c r="I369" s="50"/>
      <c r="J369" s="50">
        <v>6.87</v>
      </c>
      <c r="K369" s="50">
        <v>6.87</v>
      </c>
    </row>
    <row r="370" spans="1:11" ht="39" customHeight="1" x14ac:dyDescent="0.2">
      <c r="A370" s="58" t="s">
        <v>226</v>
      </c>
      <c r="B370" s="59" t="s">
        <v>270</v>
      </c>
      <c r="C370" s="58" t="s">
        <v>32</v>
      </c>
      <c r="D370" s="58" t="s">
        <v>271</v>
      </c>
      <c r="E370" s="123" t="s">
        <v>229</v>
      </c>
      <c r="F370" s="123"/>
      <c r="G370" s="60" t="s">
        <v>233</v>
      </c>
      <c r="H370" s="61">
        <v>6.7000000000000002E-3</v>
      </c>
      <c r="I370" s="61">
        <v>0</v>
      </c>
      <c r="J370" s="62">
        <v>99.36</v>
      </c>
      <c r="K370" s="62">
        <v>0.66</v>
      </c>
    </row>
    <row r="371" spans="1:11" ht="51.95" customHeight="1" x14ac:dyDescent="0.2">
      <c r="A371" s="58" t="s">
        <v>226</v>
      </c>
      <c r="B371" s="59" t="s">
        <v>267</v>
      </c>
      <c r="C371" s="58" t="s">
        <v>32</v>
      </c>
      <c r="D371" s="58" t="s">
        <v>268</v>
      </c>
      <c r="E371" s="123" t="s">
        <v>229</v>
      </c>
      <c r="F371" s="123"/>
      <c r="G371" s="60" t="s">
        <v>230</v>
      </c>
      <c r="H371" s="61">
        <v>1.2699999999999999E-2</v>
      </c>
      <c r="I371" s="61">
        <v>0</v>
      </c>
      <c r="J371" s="62">
        <v>337.99</v>
      </c>
      <c r="K371" s="62">
        <v>4.29</v>
      </c>
    </row>
    <row r="372" spans="1:11" ht="51.95" customHeight="1" x14ac:dyDescent="0.2">
      <c r="A372" s="58" t="s">
        <v>226</v>
      </c>
      <c r="B372" s="59" t="s">
        <v>265</v>
      </c>
      <c r="C372" s="58" t="s">
        <v>32</v>
      </c>
      <c r="D372" s="58" t="s">
        <v>266</v>
      </c>
      <c r="E372" s="123" t="s">
        <v>229</v>
      </c>
      <c r="F372" s="123"/>
      <c r="G372" s="60" t="s">
        <v>233</v>
      </c>
      <c r="H372" s="61">
        <v>9.2999999999999992E-3</v>
      </c>
      <c r="I372" s="61">
        <v>0</v>
      </c>
      <c r="J372" s="62">
        <v>91.29</v>
      </c>
      <c r="K372" s="62">
        <v>0.84</v>
      </c>
    </row>
    <row r="373" spans="1:11" ht="39" customHeight="1" x14ac:dyDescent="0.2">
      <c r="A373" s="58" t="s">
        <v>226</v>
      </c>
      <c r="B373" s="59" t="s">
        <v>272</v>
      </c>
      <c r="C373" s="58" t="s">
        <v>32</v>
      </c>
      <c r="D373" s="58" t="s">
        <v>273</v>
      </c>
      <c r="E373" s="123" t="s">
        <v>229</v>
      </c>
      <c r="F373" s="123"/>
      <c r="G373" s="60" t="s">
        <v>230</v>
      </c>
      <c r="H373" s="61">
        <v>4.1999999999999997E-3</v>
      </c>
      <c r="I373" s="61">
        <v>0</v>
      </c>
      <c r="J373" s="62">
        <v>257.91000000000003</v>
      </c>
      <c r="K373" s="62">
        <v>1.08</v>
      </c>
    </row>
    <row r="374" spans="1:11" ht="25.5" x14ac:dyDescent="0.2">
      <c r="A374" s="68"/>
      <c r="B374" s="68"/>
      <c r="C374" s="68"/>
      <c r="D374" s="68"/>
      <c r="E374" s="68"/>
      <c r="F374" s="68" t="s">
        <v>257</v>
      </c>
      <c r="G374" s="69">
        <v>0.76</v>
      </c>
      <c r="H374" s="68" t="s">
        <v>258</v>
      </c>
      <c r="I374" s="69">
        <v>0</v>
      </c>
      <c r="J374" s="68" t="s">
        <v>259</v>
      </c>
      <c r="K374" s="69">
        <v>0.76</v>
      </c>
    </row>
    <row r="375" spans="1:11" ht="25.5" x14ac:dyDescent="0.2">
      <c r="A375" s="68"/>
      <c r="B375" s="68"/>
      <c r="C375" s="68"/>
      <c r="D375" s="68"/>
      <c r="E375" s="68"/>
      <c r="F375" s="68" t="s">
        <v>260</v>
      </c>
      <c r="G375" s="69">
        <v>1.45</v>
      </c>
      <c r="H375" s="124"/>
      <c r="I375" s="124" t="s">
        <v>261</v>
      </c>
      <c r="J375" s="68"/>
      <c r="K375" s="69">
        <v>8.32</v>
      </c>
    </row>
    <row r="376" spans="1:11" ht="50.1" customHeight="1" thickBot="1" x14ac:dyDescent="0.25">
      <c r="A376" s="53"/>
      <c r="B376" s="53"/>
      <c r="C376" s="53"/>
      <c r="D376" s="53"/>
      <c r="E376" s="53"/>
      <c r="F376" s="53"/>
      <c r="G376" s="53"/>
      <c r="H376" s="53" t="s">
        <v>262</v>
      </c>
      <c r="I376" s="70" t="s">
        <v>378</v>
      </c>
      <c r="J376" s="53" t="s">
        <v>264</v>
      </c>
      <c r="K376" s="55">
        <v>30225.47</v>
      </c>
    </row>
    <row r="377" spans="1:11" ht="0.95" customHeight="1" thickTop="1" x14ac:dyDescent="0.2">
      <c r="A377" s="71"/>
      <c r="B377" s="71"/>
      <c r="C377" s="71"/>
      <c r="D377" s="71"/>
      <c r="E377" s="71"/>
      <c r="F377" s="71"/>
      <c r="G377" s="71"/>
      <c r="H377" s="71"/>
      <c r="I377" s="71"/>
      <c r="J377" s="71"/>
      <c r="K377" s="71"/>
    </row>
    <row r="378" spans="1:11" ht="24" customHeight="1" x14ac:dyDescent="0.2">
      <c r="A378" s="42" t="s">
        <v>182</v>
      </c>
      <c r="B378" s="42"/>
      <c r="C378" s="42"/>
      <c r="D378" s="42" t="s">
        <v>143</v>
      </c>
      <c r="E378" s="42"/>
      <c r="F378" s="129"/>
      <c r="G378" s="129"/>
      <c r="H378" s="42"/>
      <c r="I378" s="44"/>
      <c r="J378" s="42"/>
      <c r="K378" s="45">
        <v>223772.47</v>
      </c>
    </row>
    <row r="379" spans="1:11" ht="18" customHeight="1" x14ac:dyDescent="0.2">
      <c r="A379" s="39" t="s">
        <v>183</v>
      </c>
      <c r="B379" s="40" t="s">
        <v>8</v>
      </c>
      <c r="C379" s="39" t="s">
        <v>9</v>
      </c>
      <c r="D379" s="39" t="s">
        <v>10</v>
      </c>
      <c r="E379" s="128" t="s">
        <v>11</v>
      </c>
      <c r="F379" s="128"/>
      <c r="G379" s="41" t="s">
        <v>12</v>
      </c>
      <c r="H379" s="40" t="s">
        <v>13</v>
      </c>
      <c r="I379" s="40" t="s">
        <v>224</v>
      </c>
      <c r="J379" s="40" t="s">
        <v>129</v>
      </c>
      <c r="K379" s="40" t="s">
        <v>15</v>
      </c>
    </row>
    <row r="380" spans="1:11" ht="39" customHeight="1" x14ac:dyDescent="0.2">
      <c r="A380" s="47" t="s">
        <v>225</v>
      </c>
      <c r="B380" s="49" t="s">
        <v>51</v>
      </c>
      <c r="C380" s="47" t="s">
        <v>32</v>
      </c>
      <c r="D380" s="47" t="s">
        <v>52</v>
      </c>
      <c r="E380" s="127" t="s">
        <v>53</v>
      </c>
      <c r="F380" s="127"/>
      <c r="G380" s="48" t="s">
        <v>30</v>
      </c>
      <c r="H380" s="57">
        <v>1</v>
      </c>
      <c r="I380" s="50"/>
      <c r="J380" s="50">
        <v>1.02</v>
      </c>
      <c r="K380" s="50">
        <v>1.02</v>
      </c>
    </row>
    <row r="381" spans="1:11" ht="26.1" customHeight="1" x14ac:dyDescent="0.2">
      <c r="A381" s="58" t="s">
        <v>226</v>
      </c>
      <c r="B381" s="59" t="s">
        <v>275</v>
      </c>
      <c r="C381" s="58" t="s">
        <v>32</v>
      </c>
      <c r="D381" s="58" t="s">
        <v>276</v>
      </c>
      <c r="E381" s="123" t="s">
        <v>229</v>
      </c>
      <c r="F381" s="123"/>
      <c r="G381" s="60" t="s">
        <v>230</v>
      </c>
      <c r="H381" s="61">
        <v>1.637E-3</v>
      </c>
      <c r="I381" s="61">
        <v>0</v>
      </c>
      <c r="J381" s="62">
        <v>128.85</v>
      </c>
      <c r="K381" s="62">
        <v>0.21</v>
      </c>
    </row>
    <row r="382" spans="1:11" ht="65.099999999999994" customHeight="1" x14ac:dyDescent="0.2">
      <c r="A382" s="58" t="s">
        <v>226</v>
      </c>
      <c r="B382" s="59" t="s">
        <v>277</v>
      </c>
      <c r="C382" s="58" t="s">
        <v>32</v>
      </c>
      <c r="D382" s="58" t="s">
        <v>278</v>
      </c>
      <c r="E382" s="123" t="s">
        <v>229</v>
      </c>
      <c r="F382" s="123"/>
      <c r="G382" s="60" t="s">
        <v>230</v>
      </c>
      <c r="H382" s="61">
        <v>4.2289999999999998E-4</v>
      </c>
      <c r="I382" s="61">
        <v>0</v>
      </c>
      <c r="J382" s="62">
        <v>271.49</v>
      </c>
      <c r="K382" s="62">
        <v>0.11</v>
      </c>
    </row>
    <row r="383" spans="1:11" ht="65.099999999999994" customHeight="1" x14ac:dyDescent="0.2">
      <c r="A383" s="58" t="s">
        <v>226</v>
      </c>
      <c r="B383" s="59" t="s">
        <v>279</v>
      </c>
      <c r="C383" s="58" t="s">
        <v>32</v>
      </c>
      <c r="D383" s="58" t="s">
        <v>280</v>
      </c>
      <c r="E383" s="123" t="s">
        <v>229</v>
      </c>
      <c r="F383" s="123"/>
      <c r="G383" s="60" t="s">
        <v>233</v>
      </c>
      <c r="H383" s="61">
        <v>4.8510999999999997E-3</v>
      </c>
      <c r="I383" s="61">
        <v>0</v>
      </c>
      <c r="J383" s="62">
        <v>71.150000000000006</v>
      </c>
      <c r="K383" s="62">
        <v>0.34</v>
      </c>
    </row>
    <row r="384" spans="1:11" ht="39" customHeight="1" x14ac:dyDescent="0.2">
      <c r="A384" s="58" t="s">
        <v>226</v>
      </c>
      <c r="B384" s="59" t="s">
        <v>281</v>
      </c>
      <c r="C384" s="58" t="s">
        <v>32</v>
      </c>
      <c r="D384" s="58" t="s">
        <v>282</v>
      </c>
      <c r="E384" s="123" t="s">
        <v>229</v>
      </c>
      <c r="F384" s="123"/>
      <c r="G384" s="60" t="s">
        <v>233</v>
      </c>
      <c r="H384" s="61">
        <v>3.637E-3</v>
      </c>
      <c r="I384" s="61">
        <v>0</v>
      </c>
      <c r="J384" s="62">
        <v>4.8499999999999996</v>
      </c>
      <c r="K384" s="62">
        <v>0.01</v>
      </c>
    </row>
    <row r="385" spans="1:11" ht="39" customHeight="1" x14ac:dyDescent="0.2">
      <c r="A385" s="58" t="s">
        <v>226</v>
      </c>
      <c r="B385" s="59" t="s">
        <v>283</v>
      </c>
      <c r="C385" s="58" t="s">
        <v>32</v>
      </c>
      <c r="D385" s="58" t="s">
        <v>284</v>
      </c>
      <c r="E385" s="123" t="s">
        <v>229</v>
      </c>
      <c r="F385" s="123"/>
      <c r="G385" s="60" t="s">
        <v>230</v>
      </c>
      <c r="H385" s="61">
        <v>1.637E-3</v>
      </c>
      <c r="I385" s="61">
        <v>0</v>
      </c>
      <c r="J385" s="62">
        <v>9.65</v>
      </c>
      <c r="K385" s="62">
        <v>0.01</v>
      </c>
    </row>
    <row r="386" spans="1:11" ht="24" customHeight="1" x14ac:dyDescent="0.2">
      <c r="A386" s="58" t="s">
        <v>226</v>
      </c>
      <c r="B386" s="59" t="s">
        <v>234</v>
      </c>
      <c r="C386" s="58" t="s">
        <v>32</v>
      </c>
      <c r="D386" s="58" t="s">
        <v>235</v>
      </c>
      <c r="E386" s="123" t="s">
        <v>236</v>
      </c>
      <c r="F386" s="123"/>
      <c r="G386" s="60" t="s">
        <v>237</v>
      </c>
      <c r="H386" s="61">
        <v>5.274E-3</v>
      </c>
      <c r="I386" s="61">
        <v>0</v>
      </c>
      <c r="J386" s="62">
        <v>24.94</v>
      </c>
      <c r="K386" s="62">
        <v>0.13</v>
      </c>
    </row>
    <row r="387" spans="1:11" ht="26.1" customHeight="1" x14ac:dyDescent="0.2">
      <c r="A387" s="58" t="s">
        <v>226</v>
      </c>
      <c r="B387" s="59" t="s">
        <v>285</v>
      </c>
      <c r="C387" s="58" t="s">
        <v>32</v>
      </c>
      <c r="D387" s="58" t="s">
        <v>286</v>
      </c>
      <c r="E387" s="123" t="s">
        <v>229</v>
      </c>
      <c r="F387" s="123"/>
      <c r="G387" s="60" t="s">
        <v>233</v>
      </c>
      <c r="H387" s="61">
        <v>4.8510999999999997E-3</v>
      </c>
      <c r="I387" s="61">
        <v>0</v>
      </c>
      <c r="J387" s="62">
        <v>45.07</v>
      </c>
      <c r="K387" s="62">
        <v>0.21</v>
      </c>
    </row>
    <row r="388" spans="1:11" ht="26.1" customHeight="1" x14ac:dyDescent="0.2">
      <c r="A388" s="63" t="s">
        <v>246</v>
      </c>
      <c r="B388" s="64" t="s">
        <v>287</v>
      </c>
      <c r="C388" s="63" t="s">
        <v>32</v>
      </c>
      <c r="D388" s="63" t="s">
        <v>288</v>
      </c>
      <c r="E388" s="121" t="s">
        <v>21</v>
      </c>
      <c r="F388" s="121"/>
      <c r="G388" s="65" t="s">
        <v>289</v>
      </c>
      <c r="H388" s="66">
        <v>0.45</v>
      </c>
      <c r="I388" s="66">
        <v>0</v>
      </c>
      <c r="J388" s="67">
        <v>0</v>
      </c>
      <c r="K388" s="67">
        <v>0</v>
      </c>
    </row>
    <row r="389" spans="1:11" ht="25.5" x14ac:dyDescent="0.2">
      <c r="A389" s="68"/>
      <c r="B389" s="68"/>
      <c r="C389" s="68"/>
      <c r="D389" s="68"/>
      <c r="E389" s="68"/>
      <c r="F389" s="68" t="s">
        <v>257</v>
      </c>
      <c r="G389" s="69">
        <v>0.31</v>
      </c>
      <c r="H389" s="68" t="s">
        <v>258</v>
      </c>
      <c r="I389" s="69">
        <v>0</v>
      </c>
      <c r="J389" s="68" t="s">
        <v>259</v>
      </c>
      <c r="K389" s="69">
        <v>0.31</v>
      </c>
    </row>
    <row r="390" spans="1:11" ht="25.5" x14ac:dyDescent="0.2">
      <c r="A390" s="68"/>
      <c r="B390" s="68"/>
      <c r="C390" s="68"/>
      <c r="D390" s="68"/>
      <c r="E390" s="68"/>
      <c r="F390" s="68" t="s">
        <v>260</v>
      </c>
      <c r="G390" s="69">
        <v>0.21</v>
      </c>
      <c r="H390" s="124"/>
      <c r="I390" s="124" t="s">
        <v>261</v>
      </c>
      <c r="J390" s="68"/>
      <c r="K390" s="69">
        <v>1.23</v>
      </c>
    </row>
    <row r="391" spans="1:11" ht="50.1" customHeight="1" thickBot="1" x14ac:dyDescent="0.25">
      <c r="A391" s="53"/>
      <c r="B391" s="53"/>
      <c r="C391" s="53"/>
      <c r="D391" s="53"/>
      <c r="E391" s="53"/>
      <c r="F391" s="53"/>
      <c r="G391" s="53"/>
      <c r="H391" s="53" t="s">
        <v>262</v>
      </c>
      <c r="I391" s="70" t="s">
        <v>376</v>
      </c>
      <c r="J391" s="53" t="s">
        <v>264</v>
      </c>
      <c r="K391" s="55">
        <v>89368.7</v>
      </c>
    </row>
    <row r="392" spans="1:11" ht="0.95" customHeight="1" thickTop="1" x14ac:dyDescent="0.2">
      <c r="A392" s="71"/>
      <c r="B392" s="71"/>
      <c r="C392" s="71"/>
      <c r="D392" s="71"/>
      <c r="E392" s="71"/>
      <c r="F392" s="71"/>
      <c r="G392" s="71"/>
      <c r="H392" s="71"/>
      <c r="I392" s="71"/>
      <c r="J392" s="71"/>
      <c r="K392" s="71"/>
    </row>
    <row r="393" spans="1:11" ht="18" customHeight="1" x14ac:dyDescent="0.2">
      <c r="A393" s="39"/>
      <c r="B393" s="40" t="s">
        <v>8</v>
      </c>
      <c r="C393" s="39" t="s">
        <v>9</v>
      </c>
      <c r="D393" s="39" t="s">
        <v>10</v>
      </c>
      <c r="E393" s="128" t="s">
        <v>11</v>
      </c>
      <c r="F393" s="128"/>
      <c r="G393" s="41" t="s">
        <v>12</v>
      </c>
      <c r="H393" s="40" t="s">
        <v>13</v>
      </c>
      <c r="I393" s="40" t="s">
        <v>224</v>
      </c>
      <c r="J393" s="40" t="s">
        <v>129</v>
      </c>
      <c r="K393" s="40" t="s">
        <v>15</v>
      </c>
    </row>
    <row r="394" spans="1:11" ht="24" customHeight="1" x14ac:dyDescent="0.2">
      <c r="A394" s="47" t="s">
        <v>246</v>
      </c>
      <c r="B394" s="49" t="s">
        <v>44</v>
      </c>
      <c r="C394" s="47" t="s">
        <v>19</v>
      </c>
      <c r="D394" s="47" t="s">
        <v>45</v>
      </c>
      <c r="E394" s="127" t="s">
        <v>21</v>
      </c>
      <c r="F394" s="127"/>
      <c r="G394" s="48" t="s">
        <v>22</v>
      </c>
      <c r="H394" s="57">
        <v>1</v>
      </c>
      <c r="I394" s="50"/>
      <c r="J394" s="50">
        <v>4083.3</v>
      </c>
      <c r="K394" s="50">
        <v>4083.3</v>
      </c>
    </row>
    <row r="395" spans="1:11" ht="25.5" x14ac:dyDescent="0.2">
      <c r="A395" s="68"/>
      <c r="B395" s="68"/>
      <c r="C395" s="68"/>
      <c r="D395" s="68"/>
      <c r="E395" s="68"/>
      <c r="F395" s="68" t="s">
        <v>257</v>
      </c>
      <c r="G395" s="69">
        <v>0</v>
      </c>
      <c r="H395" s="68" t="s">
        <v>258</v>
      </c>
      <c r="I395" s="69">
        <v>0</v>
      </c>
      <c r="J395" s="68" t="s">
        <v>259</v>
      </c>
      <c r="K395" s="69">
        <v>0</v>
      </c>
    </row>
    <row r="396" spans="1:11" ht="25.5" x14ac:dyDescent="0.2">
      <c r="A396" s="68"/>
      <c r="B396" s="68"/>
      <c r="C396" s="68"/>
      <c r="D396" s="68"/>
      <c r="E396" s="68"/>
      <c r="F396" s="68" t="s">
        <v>260</v>
      </c>
      <c r="G396" s="69"/>
      <c r="H396" s="124"/>
      <c r="I396" s="124" t="s">
        <v>261</v>
      </c>
      <c r="J396" s="68"/>
      <c r="K396" s="69">
        <v>4083.3</v>
      </c>
    </row>
    <row r="397" spans="1:11" ht="50.1" customHeight="1" thickBot="1" x14ac:dyDescent="0.25">
      <c r="A397" s="53"/>
      <c r="B397" s="53"/>
      <c r="C397" s="53"/>
      <c r="D397" s="53"/>
      <c r="E397" s="53"/>
      <c r="F397" s="53"/>
      <c r="G397" s="53"/>
      <c r="H397" s="53" t="s">
        <v>262</v>
      </c>
      <c r="I397" s="70" t="s">
        <v>379</v>
      </c>
      <c r="J397" s="53" t="s">
        <v>264</v>
      </c>
      <c r="K397" s="55">
        <v>133483.07</v>
      </c>
    </row>
    <row r="398" spans="1:11" ht="0.95" customHeight="1" thickTop="1" x14ac:dyDescent="0.2">
      <c r="A398" s="71"/>
      <c r="B398" s="71"/>
      <c r="C398" s="71"/>
      <c r="D398" s="71"/>
      <c r="E398" s="71"/>
      <c r="F398" s="71"/>
      <c r="G398" s="71"/>
      <c r="H398" s="71"/>
      <c r="I398" s="71"/>
      <c r="J398" s="71"/>
      <c r="K398" s="71"/>
    </row>
    <row r="399" spans="1:11" ht="18" customHeight="1" x14ac:dyDescent="0.2">
      <c r="A399" s="39" t="s">
        <v>185</v>
      </c>
      <c r="B399" s="40" t="s">
        <v>8</v>
      </c>
      <c r="C399" s="39" t="s">
        <v>9</v>
      </c>
      <c r="D399" s="39" t="s">
        <v>10</v>
      </c>
      <c r="E399" s="128" t="s">
        <v>11</v>
      </c>
      <c r="F399" s="128"/>
      <c r="G399" s="41" t="s">
        <v>12</v>
      </c>
      <c r="H399" s="40" t="s">
        <v>13</v>
      </c>
      <c r="I399" s="40" t="s">
        <v>224</v>
      </c>
      <c r="J399" s="40" t="s">
        <v>129</v>
      </c>
      <c r="K399" s="40" t="s">
        <v>15</v>
      </c>
    </row>
    <row r="400" spans="1:11" ht="39" customHeight="1" x14ac:dyDescent="0.2">
      <c r="A400" s="47" t="s">
        <v>225</v>
      </c>
      <c r="B400" s="49" t="s">
        <v>103</v>
      </c>
      <c r="C400" s="47" t="s">
        <v>32</v>
      </c>
      <c r="D400" s="47" t="s">
        <v>104</v>
      </c>
      <c r="E400" s="127" t="s">
        <v>42</v>
      </c>
      <c r="F400" s="127"/>
      <c r="G400" s="48" t="s">
        <v>43</v>
      </c>
      <c r="H400" s="57">
        <v>1</v>
      </c>
      <c r="I400" s="50"/>
      <c r="J400" s="50">
        <v>1.46</v>
      </c>
      <c r="K400" s="50">
        <v>1.46</v>
      </c>
    </row>
    <row r="401" spans="1:11" ht="65.099999999999994" customHeight="1" x14ac:dyDescent="0.2">
      <c r="A401" s="58" t="s">
        <v>226</v>
      </c>
      <c r="B401" s="59" t="s">
        <v>291</v>
      </c>
      <c r="C401" s="58" t="s">
        <v>32</v>
      </c>
      <c r="D401" s="58" t="s">
        <v>292</v>
      </c>
      <c r="E401" s="123" t="s">
        <v>229</v>
      </c>
      <c r="F401" s="123"/>
      <c r="G401" s="60" t="s">
        <v>233</v>
      </c>
      <c r="H401" s="61">
        <v>1.1999999999999999E-3</v>
      </c>
      <c r="I401" s="61">
        <v>0</v>
      </c>
      <c r="J401" s="62">
        <v>100.39</v>
      </c>
      <c r="K401" s="62">
        <v>0.12</v>
      </c>
    </row>
    <row r="402" spans="1:11" ht="65.099999999999994" customHeight="1" x14ac:dyDescent="0.2">
      <c r="A402" s="58" t="s">
        <v>226</v>
      </c>
      <c r="B402" s="59" t="s">
        <v>293</v>
      </c>
      <c r="C402" s="58" t="s">
        <v>32</v>
      </c>
      <c r="D402" s="58" t="s">
        <v>294</v>
      </c>
      <c r="E402" s="123" t="s">
        <v>229</v>
      </c>
      <c r="F402" s="123"/>
      <c r="G402" s="60" t="s">
        <v>230</v>
      </c>
      <c r="H402" s="61">
        <v>2.8E-3</v>
      </c>
      <c r="I402" s="61">
        <v>0</v>
      </c>
      <c r="J402" s="62">
        <v>479.14</v>
      </c>
      <c r="K402" s="62">
        <v>1.34</v>
      </c>
    </row>
    <row r="403" spans="1:11" ht="25.5" x14ac:dyDescent="0.2">
      <c r="A403" s="68"/>
      <c r="B403" s="68"/>
      <c r="C403" s="68"/>
      <c r="D403" s="68"/>
      <c r="E403" s="68"/>
      <c r="F403" s="68" t="s">
        <v>257</v>
      </c>
      <c r="G403" s="69">
        <v>0.11</v>
      </c>
      <c r="H403" s="68" t="s">
        <v>258</v>
      </c>
      <c r="I403" s="69">
        <v>0</v>
      </c>
      <c r="J403" s="68" t="s">
        <v>259</v>
      </c>
      <c r="K403" s="69">
        <v>0.11</v>
      </c>
    </row>
    <row r="404" spans="1:11" ht="25.5" x14ac:dyDescent="0.2">
      <c r="A404" s="68"/>
      <c r="B404" s="68"/>
      <c r="C404" s="68"/>
      <c r="D404" s="68"/>
      <c r="E404" s="68"/>
      <c r="F404" s="68" t="s">
        <v>260</v>
      </c>
      <c r="G404" s="69">
        <v>0.3</v>
      </c>
      <c r="H404" s="124"/>
      <c r="I404" s="124" t="s">
        <v>261</v>
      </c>
      <c r="J404" s="68"/>
      <c r="K404" s="69">
        <v>1.76</v>
      </c>
    </row>
    <row r="405" spans="1:11" ht="50.1" customHeight="1" thickBot="1" x14ac:dyDescent="0.25">
      <c r="A405" s="53"/>
      <c r="B405" s="53"/>
      <c r="C405" s="53"/>
      <c r="D405" s="53"/>
      <c r="E405" s="53"/>
      <c r="F405" s="53"/>
      <c r="G405" s="53"/>
      <c r="H405" s="53" t="s">
        <v>262</v>
      </c>
      <c r="I405" s="70" t="s">
        <v>380</v>
      </c>
      <c r="J405" s="53" t="s">
        <v>264</v>
      </c>
      <c r="K405" s="55">
        <v>920.7</v>
      </c>
    </row>
    <row r="406" spans="1:11" ht="0.95" customHeight="1" thickTop="1" x14ac:dyDescent="0.2">
      <c r="A406" s="71"/>
      <c r="B406" s="71"/>
      <c r="C406" s="71"/>
      <c r="D406" s="71"/>
      <c r="E406" s="71"/>
      <c r="F406" s="71"/>
      <c r="G406" s="71"/>
      <c r="H406" s="71"/>
      <c r="I406" s="71"/>
      <c r="J406" s="71"/>
      <c r="K406" s="71"/>
    </row>
    <row r="407" spans="1:11" ht="18" customHeight="1" x14ac:dyDescent="0.2">
      <c r="A407" s="39" t="s">
        <v>186</v>
      </c>
      <c r="B407" s="40" t="s">
        <v>8</v>
      </c>
      <c r="C407" s="39" t="s">
        <v>9</v>
      </c>
      <c r="D407" s="39" t="s">
        <v>10</v>
      </c>
      <c r="E407" s="128" t="s">
        <v>11</v>
      </c>
      <c r="F407" s="128"/>
      <c r="G407" s="41" t="s">
        <v>12</v>
      </c>
      <c r="H407" s="40" t="s">
        <v>13</v>
      </c>
      <c r="I407" s="40" t="s">
        <v>224</v>
      </c>
      <c r="J407" s="40" t="s">
        <v>129</v>
      </c>
      <c r="K407" s="40" t="s">
        <v>15</v>
      </c>
    </row>
    <row r="408" spans="1:11" ht="51.95" customHeight="1" x14ac:dyDescent="0.2">
      <c r="A408" s="47" t="s">
        <v>225</v>
      </c>
      <c r="B408" s="49" t="s">
        <v>108</v>
      </c>
      <c r="C408" s="47" t="s">
        <v>32</v>
      </c>
      <c r="D408" s="47" t="s">
        <v>109</v>
      </c>
      <c r="E408" s="127" t="s">
        <v>42</v>
      </c>
      <c r="F408" s="127"/>
      <c r="G408" s="48" t="s">
        <v>43</v>
      </c>
      <c r="H408" s="57">
        <v>1</v>
      </c>
      <c r="I408" s="50"/>
      <c r="J408" s="50">
        <v>0.56999999999999995</v>
      </c>
      <c r="K408" s="50">
        <v>0.56999999999999995</v>
      </c>
    </row>
    <row r="409" spans="1:11" ht="65.099999999999994" customHeight="1" x14ac:dyDescent="0.2">
      <c r="A409" s="58" t="s">
        <v>226</v>
      </c>
      <c r="B409" s="59" t="s">
        <v>293</v>
      </c>
      <c r="C409" s="58" t="s">
        <v>32</v>
      </c>
      <c r="D409" s="58" t="s">
        <v>294</v>
      </c>
      <c r="E409" s="123" t="s">
        <v>229</v>
      </c>
      <c r="F409" s="123"/>
      <c r="G409" s="60" t="s">
        <v>230</v>
      </c>
      <c r="H409" s="61">
        <v>1.1000000000000001E-3</v>
      </c>
      <c r="I409" s="61">
        <v>0</v>
      </c>
      <c r="J409" s="62">
        <v>479.14</v>
      </c>
      <c r="K409" s="62">
        <v>0.52</v>
      </c>
    </row>
    <row r="410" spans="1:11" ht="65.099999999999994" customHeight="1" x14ac:dyDescent="0.2">
      <c r="A410" s="58" t="s">
        <v>226</v>
      </c>
      <c r="B410" s="59" t="s">
        <v>291</v>
      </c>
      <c r="C410" s="58" t="s">
        <v>32</v>
      </c>
      <c r="D410" s="58" t="s">
        <v>292</v>
      </c>
      <c r="E410" s="123" t="s">
        <v>229</v>
      </c>
      <c r="F410" s="123"/>
      <c r="G410" s="60" t="s">
        <v>233</v>
      </c>
      <c r="H410" s="61">
        <v>5.0000000000000001E-4</v>
      </c>
      <c r="I410" s="61">
        <v>0</v>
      </c>
      <c r="J410" s="62">
        <v>100.39</v>
      </c>
      <c r="K410" s="62">
        <v>0.05</v>
      </c>
    </row>
    <row r="411" spans="1:11" ht="25.5" x14ac:dyDescent="0.2">
      <c r="A411" s="68"/>
      <c r="B411" s="68"/>
      <c r="C411" s="68"/>
      <c r="D411" s="68"/>
      <c r="E411" s="68"/>
      <c r="F411" s="68" t="s">
        <v>257</v>
      </c>
      <c r="G411" s="69">
        <v>0.04</v>
      </c>
      <c r="H411" s="68" t="s">
        <v>258</v>
      </c>
      <c r="I411" s="69">
        <v>0</v>
      </c>
      <c r="J411" s="68" t="s">
        <v>259</v>
      </c>
      <c r="K411" s="69">
        <v>0.04</v>
      </c>
    </row>
    <row r="412" spans="1:11" ht="25.5" x14ac:dyDescent="0.2">
      <c r="A412" s="68"/>
      <c r="B412" s="68"/>
      <c r="C412" s="68"/>
      <c r="D412" s="68"/>
      <c r="E412" s="68"/>
      <c r="F412" s="68" t="s">
        <v>260</v>
      </c>
      <c r="G412" s="69">
        <v>0.12</v>
      </c>
      <c r="H412" s="124"/>
      <c r="I412" s="124" t="s">
        <v>261</v>
      </c>
      <c r="J412" s="68"/>
      <c r="K412" s="69">
        <v>0.69</v>
      </c>
    </row>
    <row r="413" spans="1:11" ht="50.1" customHeight="1" thickBot="1" x14ac:dyDescent="0.25">
      <c r="A413" s="53"/>
      <c r="B413" s="53"/>
      <c r="C413" s="53"/>
      <c r="D413" s="53"/>
      <c r="E413" s="53"/>
      <c r="F413" s="53"/>
      <c r="G413" s="53"/>
      <c r="H413" s="53" t="s">
        <v>262</v>
      </c>
      <c r="I413" s="70" t="s">
        <v>107</v>
      </c>
      <c r="J413" s="53" t="s">
        <v>264</v>
      </c>
      <c r="K413" s="55">
        <v>0</v>
      </c>
    </row>
    <row r="414" spans="1:11" ht="0.95" customHeight="1" thickTop="1" x14ac:dyDescent="0.2">
      <c r="A414" s="71"/>
      <c r="B414" s="71"/>
      <c r="C414" s="71"/>
      <c r="D414" s="71"/>
      <c r="E414" s="71"/>
      <c r="F414" s="71"/>
      <c r="G414" s="71"/>
      <c r="H414" s="71"/>
      <c r="I414" s="71"/>
      <c r="J414" s="71"/>
      <c r="K414" s="71"/>
    </row>
    <row r="415" spans="1:11" ht="24" customHeight="1" x14ac:dyDescent="0.2">
      <c r="A415" s="42" t="s">
        <v>187</v>
      </c>
      <c r="B415" s="42"/>
      <c r="C415" s="42"/>
      <c r="D415" s="42" t="s">
        <v>149</v>
      </c>
      <c r="E415" s="42"/>
      <c r="F415" s="129"/>
      <c r="G415" s="129"/>
      <c r="H415" s="42"/>
      <c r="I415" s="44"/>
      <c r="J415" s="42"/>
      <c r="K415" s="45">
        <v>4916067.25</v>
      </c>
    </row>
    <row r="416" spans="1:11" ht="18" customHeight="1" x14ac:dyDescent="0.2">
      <c r="A416" s="39" t="s">
        <v>188</v>
      </c>
      <c r="B416" s="40" t="s">
        <v>8</v>
      </c>
      <c r="C416" s="39" t="s">
        <v>9</v>
      </c>
      <c r="D416" s="39" t="s">
        <v>10</v>
      </c>
      <c r="E416" s="128" t="s">
        <v>11</v>
      </c>
      <c r="F416" s="128"/>
      <c r="G416" s="41" t="s">
        <v>12</v>
      </c>
      <c r="H416" s="40" t="s">
        <v>13</v>
      </c>
      <c r="I416" s="40" t="s">
        <v>224</v>
      </c>
      <c r="J416" s="40" t="s">
        <v>129</v>
      </c>
      <c r="K416" s="40" t="s">
        <v>15</v>
      </c>
    </row>
    <row r="417" spans="1:11" ht="26.1" customHeight="1" x14ac:dyDescent="0.2">
      <c r="A417" s="47" t="s">
        <v>225</v>
      </c>
      <c r="B417" s="49" t="s">
        <v>23</v>
      </c>
      <c r="C417" s="47" t="s">
        <v>19</v>
      </c>
      <c r="D417" s="47" t="s">
        <v>24</v>
      </c>
      <c r="E417" s="127" t="s">
        <v>25</v>
      </c>
      <c r="F417" s="127"/>
      <c r="G417" s="48" t="s">
        <v>22</v>
      </c>
      <c r="H417" s="57">
        <v>1</v>
      </c>
      <c r="I417" s="50"/>
      <c r="J417" s="50">
        <v>160.63999999999999</v>
      </c>
      <c r="K417" s="50">
        <v>160.63999999999999</v>
      </c>
    </row>
    <row r="418" spans="1:11" ht="15" customHeight="1" x14ac:dyDescent="0.2">
      <c r="A418" s="128" t="s">
        <v>296</v>
      </c>
      <c r="B418" s="126" t="s">
        <v>8</v>
      </c>
      <c r="C418" s="128" t="s">
        <v>9</v>
      </c>
      <c r="D418" s="128" t="s">
        <v>297</v>
      </c>
      <c r="E418" s="126" t="s">
        <v>298</v>
      </c>
      <c r="F418" s="125" t="s">
        <v>299</v>
      </c>
      <c r="G418" s="126"/>
      <c r="H418" s="125" t="s">
        <v>300</v>
      </c>
      <c r="I418" s="126"/>
      <c r="J418" s="126" t="s">
        <v>301</v>
      </c>
    </row>
    <row r="419" spans="1:11" ht="15" customHeight="1" x14ac:dyDescent="0.2">
      <c r="A419" s="126"/>
      <c r="B419" s="126"/>
      <c r="C419" s="126"/>
      <c r="D419" s="126"/>
      <c r="E419" s="126"/>
      <c r="F419" s="40" t="s">
        <v>302</v>
      </c>
      <c r="G419" s="40" t="s">
        <v>303</v>
      </c>
      <c r="H419" s="40" t="s">
        <v>302</v>
      </c>
      <c r="I419" s="40" t="s">
        <v>303</v>
      </c>
      <c r="J419" s="126"/>
    </row>
    <row r="420" spans="1:11" ht="24" customHeight="1" x14ac:dyDescent="0.2">
      <c r="A420" s="63" t="s">
        <v>246</v>
      </c>
      <c r="B420" s="64" t="s">
        <v>304</v>
      </c>
      <c r="C420" s="63" t="s">
        <v>27</v>
      </c>
      <c r="D420" s="63" t="s">
        <v>305</v>
      </c>
      <c r="E420" s="66">
        <v>1</v>
      </c>
      <c r="F420" s="67">
        <v>1</v>
      </c>
      <c r="G420" s="67">
        <v>0</v>
      </c>
      <c r="H420" s="72">
        <v>360.51850000000002</v>
      </c>
      <c r="I420" s="72">
        <v>153.58879999999999</v>
      </c>
      <c r="J420" s="72">
        <v>360.51850000000002</v>
      </c>
    </row>
    <row r="421" spans="1:11" ht="26.1" customHeight="1" x14ac:dyDescent="0.2">
      <c r="A421" s="63" t="s">
        <v>246</v>
      </c>
      <c r="B421" s="64" t="s">
        <v>306</v>
      </c>
      <c r="C421" s="63" t="s">
        <v>27</v>
      </c>
      <c r="D421" s="63" t="s">
        <v>307</v>
      </c>
      <c r="E421" s="66">
        <v>1</v>
      </c>
      <c r="F421" s="67">
        <v>0</v>
      </c>
      <c r="G421" s="67">
        <v>0.28999999999999998</v>
      </c>
      <c r="H421" s="72">
        <v>253.78649999999999</v>
      </c>
      <c r="I421" s="72">
        <v>121.78019999999999</v>
      </c>
      <c r="J421" s="72">
        <v>35.316299999999998</v>
      </c>
    </row>
    <row r="422" spans="1:11" ht="26.1" customHeight="1" x14ac:dyDescent="0.2">
      <c r="A422" s="63" t="s">
        <v>246</v>
      </c>
      <c r="B422" s="64" t="s">
        <v>308</v>
      </c>
      <c r="C422" s="63" t="s">
        <v>27</v>
      </c>
      <c r="D422" s="63" t="s">
        <v>309</v>
      </c>
      <c r="E422" s="66">
        <v>1</v>
      </c>
      <c r="F422" s="67">
        <v>0</v>
      </c>
      <c r="G422" s="67">
        <v>0.18</v>
      </c>
      <c r="H422" s="72">
        <v>294.93270000000001</v>
      </c>
      <c r="I422" s="72">
        <v>110.3108</v>
      </c>
      <c r="J422" s="72">
        <v>19.855899999999998</v>
      </c>
    </row>
    <row r="423" spans="1:11" ht="26.1" customHeight="1" x14ac:dyDescent="0.2">
      <c r="A423" s="63" t="s">
        <v>246</v>
      </c>
      <c r="B423" s="64" t="s">
        <v>308</v>
      </c>
      <c r="C423" s="63" t="s">
        <v>27</v>
      </c>
      <c r="D423" s="63" t="s">
        <v>309</v>
      </c>
      <c r="E423" s="66">
        <v>1</v>
      </c>
      <c r="F423" s="67">
        <v>0.82</v>
      </c>
      <c r="G423" s="67">
        <v>0</v>
      </c>
      <c r="H423" s="72">
        <v>294.93270000000001</v>
      </c>
      <c r="I423" s="72">
        <v>110.3108</v>
      </c>
      <c r="J423" s="72">
        <v>241.84479999999999</v>
      </c>
    </row>
    <row r="424" spans="1:11" ht="26.1" customHeight="1" x14ac:dyDescent="0.2">
      <c r="A424" s="63" t="s">
        <v>246</v>
      </c>
      <c r="B424" s="64" t="s">
        <v>306</v>
      </c>
      <c r="C424" s="63" t="s">
        <v>27</v>
      </c>
      <c r="D424" s="63" t="s">
        <v>307</v>
      </c>
      <c r="E424" s="66">
        <v>1</v>
      </c>
      <c r="F424" s="67">
        <v>0.71</v>
      </c>
      <c r="G424" s="67">
        <v>0</v>
      </c>
      <c r="H424" s="72">
        <v>253.78649999999999</v>
      </c>
      <c r="I424" s="72">
        <v>121.78019999999999</v>
      </c>
      <c r="J424" s="72">
        <v>180.1884</v>
      </c>
    </row>
    <row r="425" spans="1:11" ht="20.100000000000001" customHeight="1" x14ac:dyDescent="0.2">
      <c r="A425" s="111"/>
      <c r="B425" s="111"/>
      <c r="C425" s="111"/>
      <c r="D425" s="111"/>
      <c r="E425" s="111"/>
      <c r="F425" s="111" t="s">
        <v>310</v>
      </c>
      <c r="G425" s="111"/>
      <c r="H425" s="111"/>
      <c r="I425" s="111"/>
      <c r="J425" s="53">
        <v>837.72389999999996</v>
      </c>
    </row>
    <row r="426" spans="1:11" ht="20.100000000000001" customHeight="1" x14ac:dyDescent="0.2">
      <c r="A426" s="39" t="s">
        <v>311</v>
      </c>
      <c r="B426" s="40" t="s">
        <v>8</v>
      </c>
      <c r="C426" s="39" t="s">
        <v>9</v>
      </c>
      <c r="D426" s="39" t="s">
        <v>312</v>
      </c>
      <c r="E426" s="40" t="s">
        <v>298</v>
      </c>
      <c r="F426" s="126" t="s">
        <v>300</v>
      </c>
      <c r="G426" s="126"/>
      <c r="H426" s="126"/>
      <c r="I426" s="126"/>
      <c r="J426" s="40" t="s">
        <v>301</v>
      </c>
    </row>
    <row r="427" spans="1:11" ht="24" customHeight="1" x14ac:dyDescent="0.2">
      <c r="A427" s="63" t="s">
        <v>246</v>
      </c>
      <c r="B427" s="64" t="s">
        <v>313</v>
      </c>
      <c r="C427" s="63" t="s">
        <v>27</v>
      </c>
      <c r="D427" s="63" t="s">
        <v>314</v>
      </c>
      <c r="E427" s="66">
        <v>8</v>
      </c>
      <c r="F427" s="63"/>
      <c r="G427" s="63"/>
      <c r="H427" s="63"/>
      <c r="I427" s="72" t="s">
        <v>315</v>
      </c>
      <c r="J427" s="72" t="s">
        <v>316</v>
      </c>
    </row>
    <row r="428" spans="1:11" ht="20.100000000000001" customHeight="1" x14ac:dyDescent="0.2">
      <c r="A428" s="111"/>
      <c r="B428" s="111"/>
      <c r="C428" s="111"/>
      <c r="D428" s="111"/>
      <c r="E428" s="111"/>
      <c r="F428" s="111" t="s">
        <v>317</v>
      </c>
      <c r="G428" s="111"/>
      <c r="H428" s="111"/>
      <c r="I428" s="111"/>
      <c r="J428" s="53">
        <v>0</v>
      </c>
    </row>
    <row r="429" spans="1:11" ht="20.100000000000001" customHeight="1" x14ac:dyDescent="0.2">
      <c r="A429" s="111"/>
      <c r="B429" s="111"/>
      <c r="C429" s="111"/>
      <c r="D429" s="111"/>
      <c r="E429" s="111"/>
      <c r="F429" s="111" t="s">
        <v>318</v>
      </c>
      <c r="G429" s="111"/>
      <c r="H429" s="111"/>
      <c r="I429" s="111"/>
      <c r="J429" s="53">
        <v>171.03200000000001</v>
      </c>
    </row>
    <row r="430" spans="1:11" ht="20.100000000000001" customHeight="1" x14ac:dyDescent="0.2">
      <c r="A430" s="111"/>
      <c r="B430" s="111"/>
      <c r="C430" s="111"/>
      <c r="D430" s="111"/>
      <c r="E430" s="111"/>
      <c r="F430" s="111" t="s">
        <v>319</v>
      </c>
      <c r="G430" s="111"/>
      <c r="H430" s="111"/>
      <c r="I430" s="111"/>
      <c r="J430" s="53">
        <v>1008.7559</v>
      </c>
    </row>
    <row r="431" spans="1:11" ht="20.100000000000001" customHeight="1" x14ac:dyDescent="0.2">
      <c r="A431" s="111"/>
      <c r="B431" s="111"/>
      <c r="C431" s="111"/>
      <c r="D431" s="111"/>
      <c r="E431" s="111"/>
      <c r="F431" s="111" t="s">
        <v>320</v>
      </c>
      <c r="G431" s="111"/>
      <c r="H431" s="111"/>
      <c r="I431" s="111"/>
      <c r="J431" s="53">
        <v>99.6</v>
      </c>
    </row>
    <row r="432" spans="1:11" ht="20.100000000000001" customHeight="1" x14ac:dyDescent="0.2">
      <c r="A432" s="111"/>
      <c r="B432" s="111"/>
      <c r="C432" s="111"/>
      <c r="D432" s="111"/>
      <c r="E432" s="111"/>
      <c r="F432" s="111" t="s">
        <v>321</v>
      </c>
      <c r="G432" s="111"/>
      <c r="H432" s="111"/>
      <c r="I432" s="111"/>
      <c r="J432" s="53">
        <v>10.1281</v>
      </c>
    </row>
    <row r="433" spans="1:11" ht="20.100000000000001" customHeight="1" x14ac:dyDescent="0.2">
      <c r="A433" s="111"/>
      <c r="B433" s="111"/>
      <c r="C433" s="111"/>
      <c r="D433" s="111"/>
      <c r="E433" s="111"/>
      <c r="F433" s="111" t="s">
        <v>322</v>
      </c>
      <c r="G433" s="111"/>
      <c r="H433" s="111"/>
      <c r="I433" s="111"/>
      <c r="J433" s="53">
        <v>0</v>
      </c>
    </row>
    <row r="434" spans="1:11" ht="20.100000000000001" customHeight="1" x14ac:dyDescent="0.2">
      <c r="A434" s="111"/>
      <c r="B434" s="111"/>
      <c r="C434" s="111"/>
      <c r="D434" s="111"/>
      <c r="E434" s="111"/>
      <c r="F434" s="111" t="s">
        <v>323</v>
      </c>
      <c r="G434" s="111"/>
      <c r="H434" s="111"/>
      <c r="I434" s="111"/>
      <c r="J434" s="53">
        <v>0</v>
      </c>
    </row>
    <row r="435" spans="1:11" ht="20.100000000000001" customHeight="1" x14ac:dyDescent="0.2">
      <c r="A435" s="39" t="s">
        <v>324</v>
      </c>
      <c r="B435" s="40" t="s">
        <v>8</v>
      </c>
      <c r="C435" s="39" t="s">
        <v>9</v>
      </c>
      <c r="D435" s="39" t="s">
        <v>325</v>
      </c>
      <c r="E435" s="40" t="s">
        <v>298</v>
      </c>
      <c r="F435" s="40" t="s">
        <v>326</v>
      </c>
      <c r="G435" s="40" t="s">
        <v>327</v>
      </c>
      <c r="H435" s="40"/>
      <c r="I435" s="40"/>
      <c r="J435" s="40" t="s">
        <v>300</v>
      </c>
    </row>
    <row r="436" spans="1:11" ht="26.1" customHeight="1" x14ac:dyDescent="0.2">
      <c r="A436" s="58" t="s">
        <v>225</v>
      </c>
      <c r="B436" s="59" t="s">
        <v>328</v>
      </c>
      <c r="C436" s="58" t="s">
        <v>19</v>
      </c>
      <c r="D436" s="58" t="s">
        <v>329</v>
      </c>
      <c r="E436" s="61">
        <v>1</v>
      </c>
      <c r="F436" s="60" t="s">
        <v>22</v>
      </c>
      <c r="G436" s="122" t="s">
        <v>330</v>
      </c>
      <c r="H436" s="122"/>
      <c r="I436" s="123"/>
      <c r="J436" s="73" t="s">
        <v>330</v>
      </c>
    </row>
    <row r="437" spans="1:11" ht="20.100000000000001" customHeight="1" x14ac:dyDescent="0.2">
      <c r="A437" s="111"/>
      <c r="B437" s="111"/>
      <c r="C437" s="111"/>
      <c r="D437" s="111"/>
      <c r="E437" s="111"/>
      <c r="F437" s="111" t="s">
        <v>331</v>
      </c>
      <c r="G437" s="111"/>
      <c r="H437" s="111"/>
      <c r="I437" s="111"/>
      <c r="J437" s="53">
        <v>142.9</v>
      </c>
    </row>
    <row r="438" spans="1:11" ht="20.100000000000001" customHeight="1" x14ac:dyDescent="0.2">
      <c r="A438" s="39" t="s">
        <v>332</v>
      </c>
      <c r="B438" s="40" t="s">
        <v>333</v>
      </c>
      <c r="C438" s="39" t="s">
        <v>9</v>
      </c>
      <c r="D438" s="39" t="s">
        <v>10</v>
      </c>
      <c r="E438" s="40" t="s">
        <v>334</v>
      </c>
      <c r="F438" s="40" t="s">
        <v>298</v>
      </c>
      <c r="G438" s="41" t="s">
        <v>326</v>
      </c>
      <c r="H438" s="126" t="s">
        <v>327</v>
      </c>
      <c r="I438" s="126"/>
      <c r="J438" s="40" t="s">
        <v>300</v>
      </c>
    </row>
    <row r="439" spans="1:11" ht="51.95" customHeight="1" x14ac:dyDescent="0.2">
      <c r="A439" s="58" t="s">
        <v>225</v>
      </c>
      <c r="B439" s="59" t="s">
        <v>335</v>
      </c>
      <c r="C439" s="58" t="s">
        <v>27</v>
      </c>
      <c r="D439" s="58" t="s">
        <v>336</v>
      </c>
      <c r="E439" s="59" t="s">
        <v>337</v>
      </c>
      <c r="F439" s="61">
        <v>1</v>
      </c>
      <c r="G439" s="60" t="s">
        <v>338</v>
      </c>
      <c r="H439" s="122">
        <v>7.61</v>
      </c>
      <c r="I439" s="123"/>
      <c r="J439" s="73">
        <v>7.61</v>
      </c>
    </row>
    <row r="440" spans="1:11" ht="20.100000000000001" customHeight="1" x14ac:dyDescent="0.2">
      <c r="A440" s="111"/>
      <c r="B440" s="111"/>
      <c r="C440" s="111"/>
      <c r="D440" s="111"/>
      <c r="E440" s="111"/>
      <c r="F440" s="111" t="s">
        <v>339</v>
      </c>
      <c r="G440" s="111"/>
      <c r="H440" s="111"/>
      <c r="I440" s="111"/>
      <c r="J440" s="53">
        <v>7.61</v>
      </c>
    </row>
    <row r="441" spans="1:11" ht="20.100000000000001" customHeight="1" x14ac:dyDescent="0.2">
      <c r="A441" s="39" t="s">
        <v>340</v>
      </c>
      <c r="B441" s="40" t="s">
        <v>341</v>
      </c>
      <c r="C441" s="39" t="s">
        <v>9</v>
      </c>
      <c r="D441" s="39" t="s">
        <v>10</v>
      </c>
      <c r="E441" s="40" t="s">
        <v>298</v>
      </c>
      <c r="F441" s="126" t="s">
        <v>342</v>
      </c>
      <c r="G441" s="125"/>
      <c r="H441" s="126"/>
      <c r="I441" s="126"/>
      <c r="J441" s="40" t="s">
        <v>300</v>
      </c>
    </row>
    <row r="442" spans="1:11" ht="20.100000000000001" customHeight="1" x14ac:dyDescent="0.2">
      <c r="A442" s="41"/>
      <c r="B442" s="41"/>
      <c r="C442" s="41"/>
      <c r="D442" s="41"/>
      <c r="E442" s="41"/>
      <c r="F442" s="41" t="s">
        <v>343</v>
      </c>
      <c r="G442" s="41" t="s">
        <v>344</v>
      </c>
      <c r="H442" s="41" t="s">
        <v>345</v>
      </c>
      <c r="I442" s="41" t="s">
        <v>346</v>
      </c>
      <c r="J442" s="41"/>
    </row>
    <row r="443" spans="1:11" ht="50.1" customHeight="1" x14ac:dyDescent="0.2">
      <c r="A443" s="58" t="s">
        <v>225</v>
      </c>
      <c r="B443" s="59" t="s">
        <v>337</v>
      </c>
      <c r="C443" s="58" t="s">
        <v>19</v>
      </c>
      <c r="D443" s="58" t="s">
        <v>329</v>
      </c>
      <c r="E443" s="61">
        <v>1</v>
      </c>
      <c r="F443" s="59" t="s">
        <v>347</v>
      </c>
      <c r="G443" s="59" t="s">
        <v>348</v>
      </c>
      <c r="H443" s="59" t="s">
        <v>349</v>
      </c>
      <c r="I443" s="59" t="s">
        <v>350</v>
      </c>
      <c r="J443" s="73">
        <v>0</v>
      </c>
    </row>
    <row r="444" spans="1:11" ht="20.100000000000001" customHeight="1" x14ac:dyDescent="0.2">
      <c r="A444" s="111"/>
      <c r="B444" s="111"/>
      <c r="C444" s="111"/>
      <c r="D444" s="111"/>
      <c r="E444" s="111"/>
      <c r="F444" s="111" t="s">
        <v>351</v>
      </c>
      <c r="G444" s="111"/>
      <c r="H444" s="111"/>
      <c r="I444" s="111"/>
      <c r="J444" s="53">
        <v>0</v>
      </c>
    </row>
    <row r="445" spans="1:11" ht="25.5" x14ac:dyDescent="0.2">
      <c r="A445" s="68"/>
      <c r="B445" s="68"/>
      <c r="C445" s="68"/>
      <c r="D445" s="68"/>
      <c r="E445" s="68"/>
      <c r="F445" s="68" t="s">
        <v>257</v>
      </c>
      <c r="G445" s="69">
        <v>0</v>
      </c>
      <c r="H445" s="68" t="s">
        <v>258</v>
      </c>
      <c r="I445" s="69">
        <v>2.58</v>
      </c>
      <c r="J445" s="68" t="s">
        <v>259</v>
      </c>
      <c r="K445" s="69">
        <v>2.5757831325301206</v>
      </c>
    </row>
    <row r="446" spans="1:11" ht="25.5" x14ac:dyDescent="0.2">
      <c r="A446" s="68"/>
      <c r="B446" s="68"/>
      <c r="C446" s="68"/>
      <c r="D446" s="68"/>
      <c r="E446" s="68"/>
      <c r="F446" s="68" t="s">
        <v>260</v>
      </c>
      <c r="G446" s="69">
        <v>34.08</v>
      </c>
      <c r="H446" s="124"/>
      <c r="I446" s="124" t="s">
        <v>261</v>
      </c>
      <c r="J446" s="68"/>
      <c r="K446" s="69">
        <v>194.72</v>
      </c>
    </row>
    <row r="447" spans="1:11" ht="50.1" customHeight="1" thickBot="1" x14ac:dyDescent="0.25">
      <c r="A447" s="53"/>
      <c r="B447" s="53"/>
      <c r="C447" s="53"/>
      <c r="D447" s="53"/>
      <c r="E447" s="53"/>
      <c r="F447" s="53"/>
      <c r="G447" s="53"/>
      <c r="H447" s="53" t="s">
        <v>262</v>
      </c>
      <c r="I447" s="70" t="s">
        <v>381</v>
      </c>
      <c r="J447" s="53" t="s">
        <v>264</v>
      </c>
      <c r="K447" s="55">
        <v>1697742.26</v>
      </c>
    </row>
    <row r="448" spans="1:11" ht="0.95" customHeight="1" thickTop="1" x14ac:dyDescent="0.2">
      <c r="A448" s="71"/>
      <c r="B448" s="71"/>
      <c r="C448" s="71"/>
      <c r="D448" s="71"/>
      <c r="E448" s="71"/>
      <c r="F448" s="71"/>
      <c r="G448" s="71"/>
      <c r="H448" s="71"/>
      <c r="I448" s="71"/>
      <c r="J448" s="71"/>
      <c r="K448" s="71"/>
    </row>
    <row r="449" spans="1:11" ht="18" customHeight="1" x14ac:dyDescent="0.2">
      <c r="A449" s="39"/>
      <c r="B449" s="40" t="s">
        <v>8</v>
      </c>
      <c r="C449" s="39" t="s">
        <v>9</v>
      </c>
      <c r="D449" s="39" t="s">
        <v>10</v>
      </c>
      <c r="E449" s="128" t="s">
        <v>11</v>
      </c>
      <c r="F449" s="128"/>
      <c r="G449" s="41" t="s">
        <v>12</v>
      </c>
      <c r="H449" s="40" t="s">
        <v>13</v>
      </c>
      <c r="I449" s="40" t="s">
        <v>224</v>
      </c>
      <c r="J449" s="40" t="s">
        <v>129</v>
      </c>
      <c r="K449" s="40" t="s">
        <v>15</v>
      </c>
    </row>
    <row r="450" spans="1:11" ht="24" customHeight="1" x14ac:dyDescent="0.2">
      <c r="A450" s="47" t="s">
        <v>246</v>
      </c>
      <c r="B450" s="49" t="s">
        <v>18</v>
      </c>
      <c r="C450" s="47" t="s">
        <v>19</v>
      </c>
      <c r="D450" s="47" t="s">
        <v>20</v>
      </c>
      <c r="E450" s="127" t="s">
        <v>21</v>
      </c>
      <c r="F450" s="127"/>
      <c r="G450" s="48" t="s">
        <v>22</v>
      </c>
      <c r="H450" s="57">
        <v>1</v>
      </c>
      <c r="I450" s="50"/>
      <c r="J450" s="50">
        <v>4592.74</v>
      </c>
      <c r="K450" s="50">
        <v>4592.74</v>
      </c>
    </row>
    <row r="451" spans="1:11" ht="25.5" x14ac:dyDescent="0.2">
      <c r="A451" s="68"/>
      <c r="B451" s="68"/>
      <c r="C451" s="68"/>
      <c r="D451" s="68"/>
      <c r="E451" s="68"/>
      <c r="F451" s="68" t="s">
        <v>257</v>
      </c>
      <c r="G451" s="69">
        <v>0</v>
      </c>
      <c r="H451" s="68" t="s">
        <v>258</v>
      </c>
      <c r="I451" s="69">
        <v>0</v>
      </c>
      <c r="J451" s="68" t="s">
        <v>259</v>
      </c>
      <c r="K451" s="69">
        <v>0</v>
      </c>
    </row>
    <row r="452" spans="1:11" ht="25.5" x14ac:dyDescent="0.2">
      <c r="A452" s="68"/>
      <c r="B452" s="68"/>
      <c r="C452" s="68"/>
      <c r="D452" s="68"/>
      <c r="E452" s="68"/>
      <c r="F452" s="68" t="s">
        <v>260</v>
      </c>
      <c r="G452" s="69"/>
      <c r="H452" s="124"/>
      <c r="I452" s="124" t="s">
        <v>261</v>
      </c>
      <c r="J452" s="68"/>
      <c r="K452" s="69">
        <v>4592.74</v>
      </c>
    </row>
    <row r="453" spans="1:11" ht="50.1" customHeight="1" thickBot="1" x14ac:dyDescent="0.25">
      <c r="A453" s="53"/>
      <c r="B453" s="53"/>
      <c r="C453" s="53"/>
      <c r="D453" s="53"/>
      <c r="E453" s="53"/>
      <c r="F453" s="53"/>
      <c r="G453" s="53"/>
      <c r="H453" s="53" t="s">
        <v>262</v>
      </c>
      <c r="I453" s="70" t="s">
        <v>382</v>
      </c>
      <c r="J453" s="53" t="s">
        <v>264</v>
      </c>
      <c r="K453" s="55">
        <v>2266425.33</v>
      </c>
    </row>
    <row r="454" spans="1:11" ht="0.95" customHeight="1" thickTop="1" x14ac:dyDescent="0.2">
      <c r="A454" s="71"/>
      <c r="B454" s="71"/>
      <c r="C454" s="71"/>
      <c r="D454" s="71"/>
      <c r="E454" s="71"/>
      <c r="F454" s="71"/>
      <c r="G454" s="71"/>
      <c r="H454" s="71"/>
      <c r="I454" s="71"/>
      <c r="J454" s="71"/>
      <c r="K454" s="71"/>
    </row>
    <row r="455" spans="1:11" ht="18" customHeight="1" x14ac:dyDescent="0.2">
      <c r="A455" s="39" t="s">
        <v>190</v>
      </c>
      <c r="B455" s="40" t="s">
        <v>8</v>
      </c>
      <c r="C455" s="39" t="s">
        <v>9</v>
      </c>
      <c r="D455" s="39" t="s">
        <v>10</v>
      </c>
      <c r="E455" s="128" t="s">
        <v>11</v>
      </c>
      <c r="F455" s="128"/>
      <c r="G455" s="41" t="s">
        <v>12</v>
      </c>
      <c r="H455" s="40" t="s">
        <v>13</v>
      </c>
      <c r="I455" s="40" t="s">
        <v>224</v>
      </c>
      <c r="J455" s="40" t="s">
        <v>129</v>
      </c>
      <c r="K455" s="40" t="s">
        <v>15</v>
      </c>
    </row>
    <row r="456" spans="1:11" ht="39" customHeight="1" x14ac:dyDescent="0.2">
      <c r="A456" s="47" t="s">
        <v>225</v>
      </c>
      <c r="B456" s="49" t="s">
        <v>40</v>
      </c>
      <c r="C456" s="47" t="s">
        <v>32</v>
      </c>
      <c r="D456" s="47" t="s">
        <v>41</v>
      </c>
      <c r="E456" s="127" t="s">
        <v>42</v>
      </c>
      <c r="F456" s="127"/>
      <c r="G456" s="48" t="s">
        <v>43</v>
      </c>
      <c r="H456" s="57">
        <v>1</v>
      </c>
      <c r="I456" s="50"/>
      <c r="J456" s="50">
        <v>1.5</v>
      </c>
      <c r="K456" s="50">
        <v>1.5</v>
      </c>
    </row>
    <row r="457" spans="1:11" ht="51.95" customHeight="1" x14ac:dyDescent="0.2">
      <c r="A457" s="58" t="s">
        <v>226</v>
      </c>
      <c r="B457" s="59" t="s">
        <v>265</v>
      </c>
      <c r="C457" s="58" t="s">
        <v>32</v>
      </c>
      <c r="D457" s="58" t="s">
        <v>266</v>
      </c>
      <c r="E457" s="123" t="s">
        <v>229</v>
      </c>
      <c r="F457" s="123"/>
      <c r="G457" s="60" t="s">
        <v>233</v>
      </c>
      <c r="H457" s="61">
        <v>1.6999999999999999E-3</v>
      </c>
      <c r="I457" s="61">
        <v>0</v>
      </c>
      <c r="J457" s="62">
        <v>91.29</v>
      </c>
      <c r="K457" s="62">
        <v>0.15</v>
      </c>
    </row>
    <row r="458" spans="1:11" ht="51.95" customHeight="1" x14ac:dyDescent="0.2">
      <c r="A458" s="58" t="s">
        <v>226</v>
      </c>
      <c r="B458" s="59" t="s">
        <v>267</v>
      </c>
      <c r="C458" s="58" t="s">
        <v>32</v>
      </c>
      <c r="D458" s="58" t="s">
        <v>268</v>
      </c>
      <c r="E458" s="123" t="s">
        <v>229</v>
      </c>
      <c r="F458" s="123"/>
      <c r="G458" s="60" t="s">
        <v>230</v>
      </c>
      <c r="H458" s="61">
        <v>4.0000000000000001E-3</v>
      </c>
      <c r="I458" s="61">
        <v>0</v>
      </c>
      <c r="J458" s="62">
        <v>337.99</v>
      </c>
      <c r="K458" s="62">
        <v>1.35</v>
      </c>
    </row>
    <row r="459" spans="1:11" ht="25.5" x14ac:dyDescent="0.2">
      <c r="A459" s="68"/>
      <c r="B459" s="68"/>
      <c r="C459" s="68"/>
      <c r="D459" s="68"/>
      <c r="E459" s="68"/>
      <c r="F459" s="68" t="s">
        <v>257</v>
      </c>
      <c r="G459" s="69">
        <v>0.13</v>
      </c>
      <c r="H459" s="68" t="s">
        <v>258</v>
      </c>
      <c r="I459" s="69">
        <v>0</v>
      </c>
      <c r="J459" s="68" t="s">
        <v>259</v>
      </c>
      <c r="K459" s="69">
        <v>0.13</v>
      </c>
    </row>
    <row r="460" spans="1:11" ht="25.5" x14ac:dyDescent="0.2">
      <c r="A460" s="68"/>
      <c r="B460" s="68"/>
      <c r="C460" s="68"/>
      <c r="D460" s="68"/>
      <c r="E460" s="68"/>
      <c r="F460" s="68" t="s">
        <v>260</v>
      </c>
      <c r="G460" s="69">
        <v>0.31</v>
      </c>
      <c r="H460" s="124"/>
      <c r="I460" s="124" t="s">
        <v>261</v>
      </c>
      <c r="J460" s="68"/>
      <c r="K460" s="69">
        <v>1.81</v>
      </c>
    </row>
    <row r="461" spans="1:11" ht="50.1" customHeight="1" thickBot="1" x14ac:dyDescent="0.25">
      <c r="A461" s="53"/>
      <c r="B461" s="53"/>
      <c r="C461" s="53"/>
      <c r="D461" s="53"/>
      <c r="E461" s="53"/>
      <c r="F461" s="53"/>
      <c r="G461" s="53"/>
      <c r="H461" s="53" t="s">
        <v>262</v>
      </c>
      <c r="I461" s="70" t="s">
        <v>383</v>
      </c>
      <c r="J461" s="53" t="s">
        <v>264</v>
      </c>
      <c r="K461" s="55">
        <v>252499.05</v>
      </c>
    </row>
    <row r="462" spans="1:11" ht="0.95" customHeight="1" thickTop="1" x14ac:dyDescent="0.2">
      <c r="A462" s="71"/>
      <c r="B462" s="71"/>
      <c r="C462" s="71"/>
      <c r="D462" s="71"/>
      <c r="E462" s="71"/>
      <c r="F462" s="71"/>
      <c r="G462" s="71"/>
      <c r="H462" s="71"/>
      <c r="I462" s="71"/>
      <c r="J462" s="71"/>
      <c r="K462" s="71"/>
    </row>
    <row r="463" spans="1:11" ht="18" customHeight="1" x14ac:dyDescent="0.2">
      <c r="A463" s="39" t="s">
        <v>191</v>
      </c>
      <c r="B463" s="40" t="s">
        <v>8</v>
      </c>
      <c r="C463" s="39" t="s">
        <v>9</v>
      </c>
      <c r="D463" s="39" t="s">
        <v>10</v>
      </c>
      <c r="E463" s="128" t="s">
        <v>11</v>
      </c>
      <c r="F463" s="128"/>
      <c r="G463" s="41" t="s">
        <v>12</v>
      </c>
      <c r="H463" s="40" t="s">
        <v>13</v>
      </c>
      <c r="I463" s="40" t="s">
        <v>224</v>
      </c>
      <c r="J463" s="40" t="s">
        <v>129</v>
      </c>
      <c r="K463" s="40" t="s">
        <v>15</v>
      </c>
    </row>
    <row r="464" spans="1:11" ht="39" customHeight="1" x14ac:dyDescent="0.2">
      <c r="A464" s="47" t="s">
        <v>225</v>
      </c>
      <c r="B464" s="49" t="s">
        <v>105</v>
      </c>
      <c r="C464" s="47" t="s">
        <v>32</v>
      </c>
      <c r="D464" s="47" t="s">
        <v>106</v>
      </c>
      <c r="E464" s="127" t="s">
        <v>42</v>
      </c>
      <c r="F464" s="127"/>
      <c r="G464" s="48" t="s">
        <v>43</v>
      </c>
      <c r="H464" s="57">
        <v>1</v>
      </c>
      <c r="I464" s="50"/>
      <c r="J464" s="50">
        <v>0.6</v>
      </c>
      <c r="K464" s="50">
        <v>0.6</v>
      </c>
    </row>
    <row r="465" spans="1:11" ht="51.95" customHeight="1" x14ac:dyDescent="0.2">
      <c r="A465" s="58" t="s">
        <v>226</v>
      </c>
      <c r="B465" s="59" t="s">
        <v>267</v>
      </c>
      <c r="C465" s="58" t="s">
        <v>32</v>
      </c>
      <c r="D465" s="58" t="s">
        <v>268</v>
      </c>
      <c r="E465" s="123" t="s">
        <v>229</v>
      </c>
      <c r="F465" s="123"/>
      <c r="G465" s="60" t="s">
        <v>230</v>
      </c>
      <c r="H465" s="61">
        <v>1.6000000000000001E-3</v>
      </c>
      <c r="I465" s="61">
        <v>0</v>
      </c>
      <c r="J465" s="62">
        <v>337.99</v>
      </c>
      <c r="K465" s="62">
        <v>0.54</v>
      </c>
    </row>
    <row r="466" spans="1:11" ht="51.95" customHeight="1" x14ac:dyDescent="0.2">
      <c r="A466" s="58" t="s">
        <v>226</v>
      </c>
      <c r="B466" s="59" t="s">
        <v>265</v>
      </c>
      <c r="C466" s="58" t="s">
        <v>32</v>
      </c>
      <c r="D466" s="58" t="s">
        <v>266</v>
      </c>
      <c r="E466" s="123" t="s">
        <v>229</v>
      </c>
      <c r="F466" s="123"/>
      <c r="G466" s="60" t="s">
        <v>233</v>
      </c>
      <c r="H466" s="61">
        <v>6.9999999999999999E-4</v>
      </c>
      <c r="I466" s="61">
        <v>0</v>
      </c>
      <c r="J466" s="62">
        <v>91.29</v>
      </c>
      <c r="K466" s="62">
        <v>0.06</v>
      </c>
    </row>
    <row r="467" spans="1:11" ht="25.5" x14ac:dyDescent="0.2">
      <c r="A467" s="68"/>
      <c r="B467" s="68"/>
      <c r="C467" s="68"/>
      <c r="D467" s="68"/>
      <c r="E467" s="68"/>
      <c r="F467" s="68" t="s">
        <v>257</v>
      </c>
      <c r="G467" s="69">
        <v>0.04</v>
      </c>
      <c r="H467" s="68" t="s">
        <v>258</v>
      </c>
      <c r="I467" s="69">
        <v>0</v>
      </c>
      <c r="J467" s="68" t="s">
        <v>259</v>
      </c>
      <c r="K467" s="69">
        <v>0.04</v>
      </c>
    </row>
    <row r="468" spans="1:11" ht="25.5" x14ac:dyDescent="0.2">
      <c r="A468" s="68"/>
      <c r="B468" s="68"/>
      <c r="C468" s="68"/>
      <c r="D468" s="68"/>
      <c r="E468" s="68"/>
      <c r="F468" s="68" t="s">
        <v>260</v>
      </c>
      <c r="G468" s="69">
        <v>0.12</v>
      </c>
      <c r="H468" s="124"/>
      <c r="I468" s="124" t="s">
        <v>261</v>
      </c>
      <c r="J468" s="68"/>
      <c r="K468" s="69">
        <v>0.72</v>
      </c>
    </row>
    <row r="469" spans="1:11" ht="50.1" customHeight="1" thickBot="1" x14ac:dyDescent="0.25">
      <c r="A469" s="53"/>
      <c r="B469" s="53"/>
      <c r="C469" s="53"/>
      <c r="D469" s="53"/>
      <c r="E469" s="53"/>
      <c r="F469" s="53"/>
      <c r="G469" s="53"/>
      <c r="H469" s="53" t="s">
        <v>262</v>
      </c>
      <c r="I469" s="70" t="s">
        <v>107</v>
      </c>
      <c r="J469" s="53" t="s">
        <v>264</v>
      </c>
      <c r="K469" s="55">
        <v>0</v>
      </c>
    </row>
    <row r="470" spans="1:11" ht="0.95" customHeight="1" thickTop="1" x14ac:dyDescent="0.2">
      <c r="A470" s="71"/>
      <c r="B470" s="71"/>
      <c r="C470" s="71"/>
      <c r="D470" s="71"/>
      <c r="E470" s="71"/>
      <c r="F470" s="71"/>
      <c r="G470" s="71"/>
      <c r="H470" s="71"/>
      <c r="I470" s="71"/>
      <c r="J470" s="71"/>
      <c r="K470" s="71"/>
    </row>
    <row r="471" spans="1:11" ht="18" customHeight="1" x14ac:dyDescent="0.2">
      <c r="A471" s="39" t="s">
        <v>192</v>
      </c>
      <c r="B471" s="40" t="s">
        <v>8</v>
      </c>
      <c r="C471" s="39" t="s">
        <v>9</v>
      </c>
      <c r="D471" s="39" t="s">
        <v>10</v>
      </c>
      <c r="E471" s="128" t="s">
        <v>11</v>
      </c>
      <c r="F471" s="128"/>
      <c r="G471" s="41" t="s">
        <v>12</v>
      </c>
      <c r="H471" s="40" t="s">
        <v>13</v>
      </c>
      <c r="I471" s="40" t="s">
        <v>129</v>
      </c>
      <c r="J471" s="40" t="s">
        <v>15</v>
      </c>
    </row>
    <row r="472" spans="1:11" ht="39" customHeight="1" x14ac:dyDescent="0.2">
      <c r="A472" s="47" t="s">
        <v>225</v>
      </c>
      <c r="B472" s="49" t="s">
        <v>26</v>
      </c>
      <c r="C472" s="47" t="s">
        <v>27</v>
      </c>
      <c r="D472" s="47" t="s">
        <v>28</v>
      </c>
      <c r="E472" s="127" t="s">
        <v>29</v>
      </c>
      <c r="F472" s="127"/>
      <c r="G472" s="48" t="s">
        <v>30</v>
      </c>
      <c r="H472" s="57">
        <v>1</v>
      </c>
      <c r="I472" s="50">
        <v>39.71</v>
      </c>
      <c r="J472" s="50">
        <v>39.71</v>
      </c>
    </row>
    <row r="473" spans="1:11" ht="20.100000000000001" customHeight="1" x14ac:dyDescent="0.2">
      <c r="A473" s="39" t="s">
        <v>311</v>
      </c>
      <c r="B473" s="40" t="s">
        <v>8</v>
      </c>
      <c r="C473" s="39" t="s">
        <v>9</v>
      </c>
      <c r="D473" s="39" t="s">
        <v>312</v>
      </c>
      <c r="E473" s="40" t="s">
        <v>298</v>
      </c>
      <c r="F473" s="126" t="s">
        <v>300</v>
      </c>
      <c r="G473" s="126"/>
      <c r="H473" s="126"/>
      <c r="I473" s="126"/>
      <c r="J473" s="40" t="s">
        <v>301</v>
      </c>
    </row>
    <row r="474" spans="1:11" ht="24" customHeight="1" x14ac:dyDescent="0.2">
      <c r="A474" s="63" t="s">
        <v>246</v>
      </c>
      <c r="B474" s="64" t="s">
        <v>313</v>
      </c>
      <c r="C474" s="63" t="s">
        <v>27</v>
      </c>
      <c r="D474" s="63" t="s">
        <v>314</v>
      </c>
      <c r="E474" s="66">
        <v>2</v>
      </c>
      <c r="F474" s="63"/>
      <c r="G474" s="63"/>
      <c r="H474" s="63"/>
      <c r="I474" s="72" t="s">
        <v>315</v>
      </c>
      <c r="J474" s="72" t="s">
        <v>355</v>
      </c>
    </row>
    <row r="475" spans="1:11" ht="20.100000000000001" customHeight="1" x14ac:dyDescent="0.2">
      <c r="A475" s="111"/>
      <c r="B475" s="111"/>
      <c r="C475" s="111"/>
      <c r="D475" s="111"/>
      <c r="E475" s="111"/>
      <c r="F475" s="111" t="s">
        <v>356</v>
      </c>
      <c r="G475" s="111"/>
      <c r="H475" s="111"/>
      <c r="I475" s="111"/>
      <c r="J475" s="74">
        <v>0</v>
      </c>
    </row>
    <row r="476" spans="1:11" ht="20.100000000000001" customHeight="1" x14ac:dyDescent="0.2">
      <c r="A476" s="111"/>
      <c r="B476" s="111"/>
      <c r="C476" s="111"/>
      <c r="D476" s="111"/>
      <c r="E476" s="111"/>
      <c r="F476" s="111" t="s">
        <v>318</v>
      </c>
      <c r="G476" s="111"/>
      <c r="H476" s="111"/>
      <c r="I476" s="111"/>
      <c r="J476" s="53">
        <v>42.758000000000003</v>
      </c>
    </row>
    <row r="477" spans="1:11" ht="20.100000000000001" customHeight="1" x14ac:dyDescent="0.2">
      <c r="A477" s="111"/>
      <c r="B477" s="111"/>
      <c r="C477" s="111"/>
      <c r="D477" s="111"/>
      <c r="E477" s="111"/>
      <c r="F477" s="111" t="s">
        <v>319</v>
      </c>
      <c r="G477" s="111"/>
      <c r="H477" s="111"/>
      <c r="I477" s="111"/>
      <c r="J477" s="53">
        <v>42.758000000000003</v>
      </c>
    </row>
    <row r="478" spans="1:11" ht="20.100000000000001" customHeight="1" x14ac:dyDescent="0.2">
      <c r="A478" s="111"/>
      <c r="B478" s="111"/>
      <c r="C478" s="111"/>
      <c r="D478" s="111"/>
      <c r="E478" s="111"/>
      <c r="F478" s="111" t="s">
        <v>320</v>
      </c>
      <c r="G478" s="111"/>
      <c r="H478" s="111"/>
      <c r="I478" s="111"/>
      <c r="J478" s="53">
        <v>520</v>
      </c>
    </row>
    <row r="479" spans="1:11" ht="20.100000000000001" customHeight="1" x14ac:dyDescent="0.2">
      <c r="A479" s="111"/>
      <c r="B479" s="111"/>
      <c r="C479" s="111"/>
      <c r="D479" s="111"/>
      <c r="E479" s="111"/>
      <c r="F479" s="111" t="s">
        <v>321</v>
      </c>
      <c r="G479" s="111"/>
      <c r="H479" s="111"/>
      <c r="I479" s="111"/>
      <c r="J479" s="53">
        <v>8.2199999999999995E-2</v>
      </c>
    </row>
    <row r="480" spans="1:11" ht="20.100000000000001" customHeight="1" x14ac:dyDescent="0.2">
      <c r="A480" s="111"/>
      <c r="B480" s="111"/>
      <c r="C480" s="111"/>
      <c r="D480" s="111"/>
      <c r="E480" s="111"/>
      <c r="F480" s="111" t="s">
        <v>322</v>
      </c>
      <c r="G480" s="111"/>
      <c r="H480" s="111"/>
      <c r="I480" s="111"/>
      <c r="J480" s="53">
        <v>0</v>
      </c>
    </row>
    <row r="481" spans="1:11" ht="20.100000000000001" customHeight="1" x14ac:dyDescent="0.2">
      <c r="A481" s="111"/>
      <c r="B481" s="111"/>
      <c r="C481" s="111"/>
      <c r="D481" s="111"/>
      <c r="E481" s="111"/>
      <c r="F481" s="111" t="s">
        <v>323</v>
      </c>
      <c r="G481" s="111"/>
      <c r="H481" s="111"/>
      <c r="I481" s="111"/>
      <c r="J481" s="53">
        <v>0</v>
      </c>
    </row>
    <row r="482" spans="1:11" ht="20.100000000000001" customHeight="1" x14ac:dyDescent="0.2">
      <c r="A482" s="39" t="s">
        <v>357</v>
      </c>
      <c r="B482" s="40" t="s">
        <v>8</v>
      </c>
      <c r="C482" s="39" t="s">
        <v>9</v>
      </c>
      <c r="D482" s="39" t="s">
        <v>358</v>
      </c>
      <c r="E482" s="40" t="s">
        <v>298</v>
      </c>
      <c r="F482" s="40" t="s">
        <v>326</v>
      </c>
      <c r="G482" s="40" t="s">
        <v>327</v>
      </c>
      <c r="H482" s="40"/>
      <c r="I482" s="40"/>
      <c r="J482" s="40" t="s">
        <v>300</v>
      </c>
    </row>
    <row r="483" spans="1:11" ht="39" customHeight="1" x14ac:dyDescent="0.2">
      <c r="A483" s="63" t="s">
        <v>246</v>
      </c>
      <c r="B483" s="64" t="s">
        <v>359</v>
      </c>
      <c r="C483" s="63" t="s">
        <v>27</v>
      </c>
      <c r="D483" s="63" t="s">
        <v>360</v>
      </c>
      <c r="E483" s="66">
        <v>1.05</v>
      </c>
      <c r="F483" s="65" t="s">
        <v>30</v>
      </c>
      <c r="G483" s="120" t="s">
        <v>361</v>
      </c>
      <c r="H483" s="120"/>
      <c r="I483" s="121"/>
      <c r="J483" s="72" t="s">
        <v>362</v>
      </c>
    </row>
    <row r="484" spans="1:11" ht="20.100000000000001" customHeight="1" x14ac:dyDescent="0.2">
      <c r="A484" s="111"/>
      <c r="B484" s="111"/>
      <c r="C484" s="111"/>
      <c r="D484" s="111"/>
      <c r="E484" s="111"/>
      <c r="F484" s="111" t="s">
        <v>363</v>
      </c>
      <c r="G484" s="111"/>
      <c r="H484" s="111"/>
      <c r="I484" s="111"/>
      <c r="J484" s="53">
        <v>39.623600000000003</v>
      </c>
    </row>
    <row r="485" spans="1:11" ht="20.100000000000001" customHeight="1" x14ac:dyDescent="0.2">
      <c r="A485" s="39" t="s">
        <v>332</v>
      </c>
      <c r="B485" s="40" t="s">
        <v>333</v>
      </c>
      <c r="C485" s="39" t="s">
        <v>9</v>
      </c>
      <c r="D485" s="39" t="s">
        <v>10</v>
      </c>
      <c r="E485" s="40" t="s">
        <v>334</v>
      </c>
      <c r="F485" s="40" t="s">
        <v>298</v>
      </c>
      <c r="G485" s="41" t="s">
        <v>326</v>
      </c>
      <c r="H485" s="126" t="s">
        <v>327</v>
      </c>
      <c r="I485" s="126"/>
      <c r="J485" s="40" t="s">
        <v>300</v>
      </c>
    </row>
    <row r="486" spans="1:11" ht="39" customHeight="1" x14ac:dyDescent="0.2">
      <c r="A486" s="58" t="s">
        <v>225</v>
      </c>
      <c r="B486" s="59" t="s">
        <v>364</v>
      </c>
      <c r="C486" s="58" t="s">
        <v>27</v>
      </c>
      <c r="D486" s="58" t="s">
        <v>365</v>
      </c>
      <c r="E486" s="59" t="s">
        <v>366</v>
      </c>
      <c r="F486" s="61">
        <v>2.1000000000000001E-4</v>
      </c>
      <c r="G486" s="60" t="s">
        <v>338</v>
      </c>
      <c r="H486" s="122">
        <v>32.159999999999997</v>
      </c>
      <c r="I486" s="123"/>
      <c r="J486" s="73">
        <v>6.7999999999999996E-3</v>
      </c>
    </row>
    <row r="487" spans="1:11" ht="20.100000000000001" customHeight="1" x14ac:dyDescent="0.2">
      <c r="A487" s="111"/>
      <c r="B487" s="111"/>
      <c r="C487" s="111"/>
      <c r="D487" s="111"/>
      <c r="E487" s="111"/>
      <c r="F487" s="111" t="s">
        <v>339</v>
      </c>
      <c r="G487" s="111"/>
      <c r="H487" s="111"/>
      <c r="I487" s="111"/>
      <c r="J487" s="53">
        <v>6.7999999999999996E-3</v>
      </c>
    </row>
    <row r="488" spans="1:11" ht="20.100000000000001" customHeight="1" x14ac:dyDescent="0.2">
      <c r="A488" s="39" t="s">
        <v>340</v>
      </c>
      <c r="B488" s="40" t="s">
        <v>341</v>
      </c>
      <c r="C488" s="39" t="s">
        <v>9</v>
      </c>
      <c r="D488" s="39" t="s">
        <v>10</v>
      </c>
      <c r="E488" s="40" t="s">
        <v>298</v>
      </c>
      <c r="F488" s="126" t="s">
        <v>342</v>
      </c>
      <c r="G488" s="125"/>
      <c r="H488" s="126"/>
      <c r="I488" s="126"/>
      <c r="J488" s="40" t="s">
        <v>300</v>
      </c>
    </row>
    <row r="489" spans="1:11" ht="20.100000000000001" customHeight="1" x14ac:dyDescent="0.2">
      <c r="A489" s="41"/>
      <c r="B489" s="41"/>
      <c r="C489" s="41"/>
      <c r="D489" s="41"/>
      <c r="E489" s="41"/>
      <c r="F489" s="41" t="s">
        <v>343</v>
      </c>
      <c r="G489" s="41" t="s">
        <v>344</v>
      </c>
      <c r="H489" s="41" t="s">
        <v>345</v>
      </c>
      <c r="I489" s="41" t="s">
        <v>346</v>
      </c>
      <c r="J489" s="41"/>
    </row>
    <row r="490" spans="1:11" ht="50.1" customHeight="1" x14ac:dyDescent="0.2">
      <c r="A490" s="58" t="s">
        <v>246</v>
      </c>
      <c r="B490" s="59" t="s">
        <v>366</v>
      </c>
      <c r="C490" s="58" t="s">
        <v>27</v>
      </c>
      <c r="D490" s="58" t="s">
        <v>360</v>
      </c>
      <c r="E490" s="61">
        <v>9.8999999999999999E-4</v>
      </c>
      <c r="F490" s="59" t="s">
        <v>367</v>
      </c>
      <c r="G490" s="59" t="s">
        <v>368</v>
      </c>
      <c r="H490" s="59" t="s">
        <v>369</v>
      </c>
      <c r="I490" s="59" t="s">
        <v>350</v>
      </c>
      <c r="J490" s="73">
        <v>0</v>
      </c>
    </row>
    <row r="491" spans="1:11" ht="20.100000000000001" customHeight="1" x14ac:dyDescent="0.2">
      <c r="A491" s="111"/>
      <c r="B491" s="111"/>
      <c r="C491" s="111"/>
      <c r="D491" s="111"/>
      <c r="E491" s="111"/>
      <c r="F491" s="111" t="s">
        <v>351</v>
      </c>
      <c r="G491" s="111"/>
      <c r="H491" s="111"/>
      <c r="I491" s="111"/>
      <c r="J491" s="53">
        <v>0</v>
      </c>
    </row>
    <row r="492" spans="1:11" x14ac:dyDescent="0.2">
      <c r="A492" s="68"/>
      <c r="B492" s="68"/>
      <c r="C492" s="68"/>
      <c r="D492" s="68"/>
      <c r="E492" s="68" t="s">
        <v>257</v>
      </c>
      <c r="F492" s="69">
        <v>0</v>
      </c>
      <c r="G492" s="68" t="s">
        <v>258</v>
      </c>
      <c r="H492" s="69">
        <v>0.08</v>
      </c>
      <c r="I492" s="68" t="s">
        <v>259</v>
      </c>
      <c r="J492" s="69">
        <v>8.4409867971574612E-2</v>
      </c>
    </row>
    <row r="493" spans="1:11" x14ac:dyDescent="0.2">
      <c r="A493" s="68"/>
      <c r="B493" s="68"/>
      <c r="C493" s="68"/>
      <c r="D493" s="68"/>
      <c r="E493" s="68" t="s">
        <v>260</v>
      </c>
      <c r="F493" s="69">
        <v>8.42</v>
      </c>
      <c r="G493" s="68"/>
      <c r="H493" s="124" t="s">
        <v>261</v>
      </c>
      <c r="I493" s="124"/>
      <c r="J493" s="69">
        <v>48.13</v>
      </c>
    </row>
    <row r="494" spans="1:11" ht="50.1" customHeight="1" thickBot="1" x14ac:dyDescent="0.25">
      <c r="A494" s="53"/>
      <c r="B494" s="53"/>
      <c r="C494" s="53"/>
      <c r="D494" s="53"/>
      <c r="E494" s="53"/>
      <c r="F494" s="53"/>
      <c r="G494" s="53" t="s">
        <v>262</v>
      </c>
      <c r="H494" s="70" t="s">
        <v>384</v>
      </c>
      <c r="I494" s="53" t="s">
        <v>264</v>
      </c>
      <c r="J494" s="55">
        <v>699400.61</v>
      </c>
    </row>
    <row r="495" spans="1:11" ht="0.95" customHeight="1" thickTop="1" x14ac:dyDescent="0.2">
      <c r="A495" s="71"/>
      <c r="B495" s="71"/>
      <c r="C495" s="71"/>
      <c r="D495" s="71"/>
      <c r="E495" s="71"/>
      <c r="F495" s="71"/>
      <c r="G495" s="71"/>
      <c r="H495" s="71"/>
      <c r="I495" s="71"/>
      <c r="J495" s="71"/>
    </row>
    <row r="496" spans="1:11" ht="24" customHeight="1" x14ac:dyDescent="0.2">
      <c r="A496" s="42" t="s">
        <v>193</v>
      </c>
      <c r="B496" s="42"/>
      <c r="C496" s="42"/>
      <c r="D496" s="42" t="s">
        <v>194</v>
      </c>
      <c r="E496" s="42"/>
      <c r="F496" s="129"/>
      <c r="G496" s="129"/>
      <c r="H496" s="42"/>
      <c r="I496" s="44"/>
      <c r="J496" s="42"/>
      <c r="K496" s="45">
        <v>75847.16</v>
      </c>
    </row>
    <row r="497" spans="1:11" ht="18" customHeight="1" x14ac:dyDescent="0.2">
      <c r="A497" s="39" t="s">
        <v>195</v>
      </c>
      <c r="B497" s="40" t="s">
        <v>8</v>
      </c>
      <c r="C497" s="39" t="s">
        <v>9</v>
      </c>
      <c r="D497" s="39" t="s">
        <v>10</v>
      </c>
      <c r="E497" s="128" t="s">
        <v>11</v>
      </c>
      <c r="F497" s="128"/>
      <c r="G497" s="41" t="s">
        <v>12</v>
      </c>
      <c r="H497" s="40" t="s">
        <v>13</v>
      </c>
      <c r="I497" s="40" t="s">
        <v>224</v>
      </c>
      <c r="J497" s="40" t="s">
        <v>129</v>
      </c>
      <c r="K497" s="40" t="s">
        <v>15</v>
      </c>
    </row>
    <row r="498" spans="1:11" ht="51.95" customHeight="1" x14ac:dyDescent="0.2">
      <c r="A498" s="47" t="s">
        <v>225</v>
      </c>
      <c r="B498" s="49" t="s">
        <v>60</v>
      </c>
      <c r="C498" s="47" t="s">
        <v>32</v>
      </c>
      <c r="D498" s="47" t="s">
        <v>61</v>
      </c>
      <c r="E498" s="127" t="s">
        <v>62</v>
      </c>
      <c r="F498" s="127"/>
      <c r="G498" s="48" t="s">
        <v>63</v>
      </c>
      <c r="H498" s="57">
        <v>1</v>
      </c>
      <c r="I498" s="50"/>
      <c r="J498" s="50">
        <v>6.89</v>
      </c>
      <c r="K498" s="50">
        <v>6.89</v>
      </c>
    </row>
    <row r="499" spans="1:11" ht="24" customHeight="1" x14ac:dyDescent="0.2">
      <c r="A499" s="58" t="s">
        <v>226</v>
      </c>
      <c r="B499" s="59" t="s">
        <v>385</v>
      </c>
      <c r="C499" s="58" t="s">
        <v>32</v>
      </c>
      <c r="D499" s="58" t="s">
        <v>386</v>
      </c>
      <c r="E499" s="123" t="s">
        <v>236</v>
      </c>
      <c r="F499" s="123"/>
      <c r="G499" s="60" t="s">
        <v>237</v>
      </c>
      <c r="H499" s="61">
        <v>3.4000000000000002E-2</v>
      </c>
      <c r="I499" s="61">
        <v>0</v>
      </c>
      <c r="J499" s="62">
        <v>34.35</v>
      </c>
      <c r="K499" s="62">
        <v>1.1599999999999999</v>
      </c>
    </row>
    <row r="500" spans="1:11" ht="39" customHeight="1" x14ac:dyDescent="0.2">
      <c r="A500" s="58" t="s">
        <v>226</v>
      </c>
      <c r="B500" s="59" t="s">
        <v>387</v>
      </c>
      <c r="C500" s="58" t="s">
        <v>32</v>
      </c>
      <c r="D500" s="58" t="s">
        <v>388</v>
      </c>
      <c r="E500" s="123" t="s">
        <v>229</v>
      </c>
      <c r="F500" s="123"/>
      <c r="G500" s="60" t="s">
        <v>233</v>
      </c>
      <c r="H500" s="61">
        <v>3.3399999999999999E-2</v>
      </c>
      <c r="I500" s="61">
        <v>0</v>
      </c>
      <c r="J500" s="62">
        <v>94.93</v>
      </c>
      <c r="K500" s="62">
        <v>3.17</v>
      </c>
    </row>
    <row r="501" spans="1:11" ht="39" customHeight="1" x14ac:dyDescent="0.2">
      <c r="A501" s="58" t="s">
        <v>226</v>
      </c>
      <c r="B501" s="59" t="s">
        <v>389</v>
      </c>
      <c r="C501" s="58" t="s">
        <v>32</v>
      </c>
      <c r="D501" s="58" t="s">
        <v>390</v>
      </c>
      <c r="E501" s="123" t="s">
        <v>229</v>
      </c>
      <c r="F501" s="123"/>
      <c r="G501" s="60" t="s">
        <v>230</v>
      </c>
      <c r="H501" s="61">
        <v>2.9999999999999997E-4</v>
      </c>
      <c r="I501" s="61">
        <v>0</v>
      </c>
      <c r="J501" s="62">
        <v>186.24</v>
      </c>
      <c r="K501" s="62">
        <v>0.05</v>
      </c>
    </row>
    <row r="502" spans="1:11" ht="24" customHeight="1" x14ac:dyDescent="0.2">
      <c r="A502" s="58" t="s">
        <v>226</v>
      </c>
      <c r="B502" s="59" t="s">
        <v>234</v>
      </c>
      <c r="C502" s="58" t="s">
        <v>32</v>
      </c>
      <c r="D502" s="58" t="s">
        <v>235</v>
      </c>
      <c r="E502" s="123" t="s">
        <v>236</v>
      </c>
      <c r="F502" s="123"/>
      <c r="G502" s="60" t="s">
        <v>237</v>
      </c>
      <c r="H502" s="61">
        <v>1.4E-2</v>
      </c>
      <c r="I502" s="61">
        <v>0</v>
      </c>
      <c r="J502" s="62">
        <v>24.94</v>
      </c>
      <c r="K502" s="62">
        <v>0.34</v>
      </c>
    </row>
    <row r="503" spans="1:11" ht="26.1" customHeight="1" x14ac:dyDescent="0.2">
      <c r="A503" s="63" t="s">
        <v>246</v>
      </c>
      <c r="B503" s="64" t="s">
        <v>391</v>
      </c>
      <c r="C503" s="63" t="s">
        <v>32</v>
      </c>
      <c r="D503" s="63" t="s">
        <v>392</v>
      </c>
      <c r="E503" s="121" t="s">
        <v>21</v>
      </c>
      <c r="F503" s="121"/>
      <c r="G503" s="65" t="s">
        <v>289</v>
      </c>
      <c r="H503" s="66">
        <v>1.0999999999999999E-2</v>
      </c>
      <c r="I503" s="66">
        <v>0</v>
      </c>
      <c r="J503" s="67">
        <v>12.4</v>
      </c>
      <c r="K503" s="67">
        <v>0.13</v>
      </c>
    </row>
    <row r="504" spans="1:11" ht="24" customHeight="1" x14ac:dyDescent="0.2">
      <c r="A504" s="63" t="s">
        <v>246</v>
      </c>
      <c r="B504" s="64" t="s">
        <v>393</v>
      </c>
      <c r="C504" s="63" t="s">
        <v>32</v>
      </c>
      <c r="D504" s="63" t="s">
        <v>394</v>
      </c>
      <c r="E504" s="121" t="s">
        <v>21</v>
      </c>
      <c r="F504" s="121"/>
      <c r="G504" s="65" t="s">
        <v>395</v>
      </c>
      <c r="H504" s="66">
        <v>2E-3</v>
      </c>
      <c r="I504" s="66">
        <v>0</v>
      </c>
      <c r="J504" s="67">
        <v>18.82</v>
      </c>
      <c r="K504" s="67">
        <v>0.03</v>
      </c>
    </row>
    <row r="505" spans="1:11" ht="26.1" customHeight="1" x14ac:dyDescent="0.2">
      <c r="A505" s="63" t="s">
        <v>246</v>
      </c>
      <c r="B505" s="64" t="s">
        <v>396</v>
      </c>
      <c r="C505" s="63" t="s">
        <v>32</v>
      </c>
      <c r="D505" s="63" t="s">
        <v>397</v>
      </c>
      <c r="E505" s="121" t="s">
        <v>21</v>
      </c>
      <c r="F505" s="121"/>
      <c r="G505" s="65" t="s">
        <v>289</v>
      </c>
      <c r="H505" s="66">
        <v>2.5000000000000001E-2</v>
      </c>
      <c r="I505" s="66">
        <v>0</v>
      </c>
      <c r="J505" s="67">
        <v>12.4</v>
      </c>
      <c r="K505" s="67">
        <v>0.31</v>
      </c>
    </row>
    <row r="506" spans="1:11" ht="26.1" customHeight="1" x14ac:dyDescent="0.2">
      <c r="A506" s="63" t="s">
        <v>246</v>
      </c>
      <c r="B506" s="64" t="s">
        <v>398</v>
      </c>
      <c r="C506" s="63" t="s">
        <v>32</v>
      </c>
      <c r="D506" s="63" t="s">
        <v>399</v>
      </c>
      <c r="E506" s="121" t="s">
        <v>21</v>
      </c>
      <c r="F506" s="121"/>
      <c r="G506" s="65" t="s">
        <v>395</v>
      </c>
      <c r="H506" s="66">
        <v>4.2999999999999997E-2</v>
      </c>
      <c r="I506" s="66">
        <v>0</v>
      </c>
      <c r="J506" s="67">
        <v>39.54</v>
      </c>
      <c r="K506" s="67">
        <v>1.7</v>
      </c>
    </row>
    <row r="507" spans="1:11" ht="25.5" x14ac:dyDescent="0.2">
      <c r="A507" s="68"/>
      <c r="B507" s="68"/>
      <c r="C507" s="68"/>
      <c r="D507" s="68"/>
      <c r="E507" s="68"/>
      <c r="F507" s="68" t="s">
        <v>257</v>
      </c>
      <c r="G507" s="69">
        <v>1.65</v>
      </c>
      <c r="H507" s="68" t="s">
        <v>258</v>
      </c>
      <c r="I507" s="69">
        <v>0</v>
      </c>
      <c r="J507" s="68" t="s">
        <v>259</v>
      </c>
      <c r="K507" s="69">
        <v>1.65</v>
      </c>
    </row>
    <row r="508" spans="1:11" ht="25.5" x14ac:dyDescent="0.2">
      <c r="A508" s="68"/>
      <c r="B508" s="68"/>
      <c r="C508" s="68"/>
      <c r="D508" s="68"/>
      <c r="E508" s="68"/>
      <c r="F508" s="68" t="s">
        <v>260</v>
      </c>
      <c r="G508" s="69">
        <v>1.46</v>
      </c>
      <c r="H508" s="124"/>
      <c r="I508" s="124" t="s">
        <v>261</v>
      </c>
      <c r="J508" s="68"/>
      <c r="K508" s="69">
        <v>8.35</v>
      </c>
    </row>
    <row r="509" spans="1:11" ht="50.1" customHeight="1" thickBot="1" x14ac:dyDescent="0.25">
      <c r="A509" s="53"/>
      <c r="B509" s="53"/>
      <c r="C509" s="53"/>
      <c r="D509" s="53"/>
      <c r="E509" s="53"/>
      <c r="F509" s="53"/>
      <c r="G509" s="53"/>
      <c r="H509" s="53" t="s">
        <v>262</v>
      </c>
      <c r="I509" s="70" t="s">
        <v>64</v>
      </c>
      <c r="J509" s="53" t="s">
        <v>264</v>
      </c>
      <c r="K509" s="55">
        <v>50252.97</v>
      </c>
    </row>
    <row r="510" spans="1:11" ht="0.95" customHeight="1" thickTop="1" x14ac:dyDescent="0.2">
      <c r="A510" s="71"/>
      <c r="B510" s="71"/>
      <c r="C510" s="71"/>
      <c r="D510" s="71"/>
      <c r="E510" s="71"/>
      <c r="F510" s="71"/>
      <c r="G510" s="71"/>
      <c r="H510" s="71"/>
      <c r="I510" s="71"/>
      <c r="J510" s="71"/>
      <c r="K510" s="71"/>
    </row>
    <row r="511" spans="1:11" ht="18" customHeight="1" x14ac:dyDescent="0.2">
      <c r="A511" s="39" t="s">
        <v>196</v>
      </c>
      <c r="B511" s="40" t="s">
        <v>8</v>
      </c>
      <c r="C511" s="39" t="s">
        <v>9</v>
      </c>
      <c r="D511" s="39" t="s">
        <v>10</v>
      </c>
      <c r="E511" s="128" t="s">
        <v>11</v>
      </c>
      <c r="F511" s="128"/>
      <c r="G511" s="41" t="s">
        <v>12</v>
      </c>
      <c r="H511" s="40" t="s">
        <v>13</v>
      </c>
      <c r="I511" s="40" t="s">
        <v>129</v>
      </c>
      <c r="J511" s="40" t="s">
        <v>15</v>
      </c>
    </row>
    <row r="512" spans="1:11" ht="26.1" customHeight="1" x14ac:dyDescent="0.2">
      <c r="A512" s="47" t="s">
        <v>225</v>
      </c>
      <c r="B512" s="49" t="s">
        <v>97</v>
      </c>
      <c r="C512" s="47" t="s">
        <v>27</v>
      </c>
      <c r="D512" s="47" t="s">
        <v>98</v>
      </c>
      <c r="E512" s="127" t="s">
        <v>29</v>
      </c>
      <c r="F512" s="127"/>
      <c r="G512" s="48" t="s">
        <v>50</v>
      </c>
      <c r="H512" s="57">
        <v>1</v>
      </c>
      <c r="I512" s="50">
        <v>84.68</v>
      </c>
      <c r="J512" s="50">
        <v>84.68</v>
      </c>
    </row>
    <row r="513" spans="1:10" ht="15" customHeight="1" x14ac:dyDescent="0.2">
      <c r="A513" s="128" t="s">
        <v>296</v>
      </c>
      <c r="B513" s="126" t="s">
        <v>8</v>
      </c>
      <c r="C513" s="128" t="s">
        <v>9</v>
      </c>
      <c r="D513" s="128" t="s">
        <v>297</v>
      </c>
      <c r="E513" s="126" t="s">
        <v>298</v>
      </c>
      <c r="F513" s="125" t="s">
        <v>299</v>
      </c>
      <c r="G513" s="126"/>
      <c r="H513" s="125" t="s">
        <v>300</v>
      </c>
      <c r="I513" s="126"/>
      <c r="J513" s="126" t="s">
        <v>301</v>
      </c>
    </row>
    <row r="514" spans="1:10" ht="15" customHeight="1" x14ac:dyDescent="0.2">
      <c r="A514" s="126"/>
      <c r="B514" s="126"/>
      <c r="C514" s="126"/>
      <c r="D514" s="126"/>
      <c r="E514" s="126"/>
      <c r="F514" s="40" t="s">
        <v>302</v>
      </c>
      <c r="G514" s="40" t="s">
        <v>303</v>
      </c>
      <c r="H514" s="40" t="s">
        <v>302</v>
      </c>
      <c r="I514" s="40" t="s">
        <v>303</v>
      </c>
      <c r="J514" s="126"/>
    </row>
    <row r="515" spans="1:10" ht="24" customHeight="1" x14ac:dyDescent="0.2">
      <c r="A515" s="63" t="s">
        <v>246</v>
      </c>
      <c r="B515" s="64" t="s">
        <v>400</v>
      </c>
      <c r="C515" s="63" t="s">
        <v>27</v>
      </c>
      <c r="D515" s="63" t="s">
        <v>401</v>
      </c>
      <c r="E515" s="66">
        <v>1</v>
      </c>
      <c r="F515" s="67">
        <v>1</v>
      </c>
      <c r="G515" s="67">
        <v>0</v>
      </c>
      <c r="H515" s="72">
        <v>11.271800000000001</v>
      </c>
      <c r="I515" s="72">
        <v>0.50019999999999998</v>
      </c>
      <c r="J515" s="72">
        <v>11.271800000000001</v>
      </c>
    </row>
    <row r="516" spans="1:10" ht="24" customHeight="1" x14ac:dyDescent="0.2">
      <c r="A516" s="63" t="s">
        <v>246</v>
      </c>
      <c r="B516" s="64" t="s">
        <v>402</v>
      </c>
      <c r="C516" s="63" t="s">
        <v>27</v>
      </c>
      <c r="D516" s="63" t="s">
        <v>403</v>
      </c>
      <c r="E516" s="66">
        <v>1</v>
      </c>
      <c r="F516" s="67">
        <v>1</v>
      </c>
      <c r="G516" s="67">
        <v>0</v>
      </c>
      <c r="H516" s="72">
        <v>1.2972999999999999</v>
      </c>
      <c r="I516" s="72">
        <v>0.71589999999999998</v>
      </c>
      <c r="J516" s="72">
        <v>1.2972999999999999</v>
      </c>
    </row>
    <row r="517" spans="1:10" ht="26.1" customHeight="1" x14ac:dyDescent="0.2">
      <c r="A517" s="63" t="s">
        <v>246</v>
      </c>
      <c r="B517" s="64" t="s">
        <v>404</v>
      </c>
      <c r="C517" s="63" t="s">
        <v>27</v>
      </c>
      <c r="D517" s="63" t="s">
        <v>405</v>
      </c>
      <c r="E517" s="66">
        <v>1</v>
      </c>
      <c r="F517" s="67">
        <v>1</v>
      </c>
      <c r="G517" s="67">
        <v>0</v>
      </c>
      <c r="H517" s="72">
        <v>152.8304</v>
      </c>
      <c r="I517" s="72">
        <v>58.336300000000001</v>
      </c>
      <c r="J517" s="72">
        <v>152.8304</v>
      </c>
    </row>
    <row r="518" spans="1:10" ht="20.100000000000001" customHeight="1" x14ac:dyDescent="0.2">
      <c r="A518" s="111"/>
      <c r="B518" s="111"/>
      <c r="C518" s="111"/>
      <c r="D518" s="111"/>
      <c r="E518" s="111"/>
      <c r="F518" s="111" t="s">
        <v>310</v>
      </c>
      <c r="G518" s="111"/>
      <c r="H518" s="111"/>
      <c r="I518" s="111"/>
      <c r="J518" s="53">
        <v>165.39949999999999</v>
      </c>
    </row>
    <row r="519" spans="1:10" ht="20.100000000000001" customHeight="1" x14ac:dyDescent="0.2">
      <c r="A519" s="39" t="s">
        <v>311</v>
      </c>
      <c r="B519" s="40" t="s">
        <v>8</v>
      </c>
      <c r="C519" s="39" t="s">
        <v>9</v>
      </c>
      <c r="D519" s="39" t="s">
        <v>312</v>
      </c>
      <c r="E519" s="40" t="s">
        <v>298</v>
      </c>
      <c r="F519" s="126" t="s">
        <v>300</v>
      </c>
      <c r="G519" s="126"/>
      <c r="H519" s="126"/>
      <c r="I519" s="126"/>
      <c r="J519" s="40" t="s">
        <v>301</v>
      </c>
    </row>
    <row r="520" spans="1:10" ht="24" customHeight="1" x14ac:dyDescent="0.2">
      <c r="A520" s="63" t="s">
        <v>246</v>
      </c>
      <c r="B520" s="64" t="s">
        <v>406</v>
      </c>
      <c r="C520" s="63" t="s">
        <v>27</v>
      </c>
      <c r="D520" s="63" t="s">
        <v>407</v>
      </c>
      <c r="E520" s="66">
        <v>1</v>
      </c>
      <c r="F520" s="63"/>
      <c r="G520" s="63"/>
      <c r="H520" s="63"/>
      <c r="I520" s="72" t="s">
        <v>408</v>
      </c>
      <c r="J520" s="72" t="s">
        <v>408</v>
      </c>
    </row>
    <row r="521" spans="1:10" ht="24" customHeight="1" x14ac:dyDescent="0.2">
      <c r="A521" s="63" t="s">
        <v>246</v>
      </c>
      <c r="B521" s="64" t="s">
        <v>313</v>
      </c>
      <c r="C521" s="63" t="s">
        <v>27</v>
      </c>
      <c r="D521" s="63" t="s">
        <v>314</v>
      </c>
      <c r="E521" s="66">
        <v>5</v>
      </c>
      <c r="F521" s="63"/>
      <c r="G521" s="63"/>
      <c r="H521" s="63"/>
      <c r="I521" s="72" t="s">
        <v>315</v>
      </c>
      <c r="J521" s="72" t="s">
        <v>409</v>
      </c>
    </row>
    <row r="522" spans="1:10" ht="20.100000000000001" customHeight="1" x14ac:dyDescent="0.2">
      <c r="A522" s="111"/>
      <c r="B522" s="111"/>
      <c r="C522" s="111"/>
      <c r="D522" s="111"/>
      <c r="E522" s="111"/>
      <c r="F522" s="111" t="s">
        <v>356</v>
      </c>
      <c r="G522" s="111"/>
      <c r="H522" s="111"/>
      <c r="I522" s="111"/>
      <c r="J522" s="74">
        <v>0</v>
      </c>
    </row>
    <row r="523" spans="1:10" ht="20.100000000000001" customHeight="1" x14ac:dyDescent="0.2">
      <c r="A523" s="111"/>
      <c r="B523" s="111"/>
      <c r="C523" s="111"/>
      <c r="D523" s="111"/>
      <c r="E523" s="111"/>
      <c r="F523" s="111" t="s">
        <v>318</v>
      </c>
      <c r="G523" s="111"/>
      <c r="H523" s="111"/>
      <c r="I523" s="111"/>
      <c r="J523" s="53">
        <v>137.9324</v>
      </c>
    </row>
    <row r="524" spans="1:10" ht="20.100000000000001" customHeight="1" x14ac:dyDescent="0.2">
      <c r="A524" s="111"/>
      <c r="B524" s="111"/>
      <c r="C524" s="111"/>
      <c r="D524" s="111"/>
      <c r="E524" s="111"/>
      <c r="F524" s="111" t="s">
        <v>319</v>
      </c>
      <c r="G524" s="111"/>
      <c r="H524" s="111"/>
      <c r="I524" s="111"/>
      <c r="J524" s="53">
        <v>303.33190000000002</v>
      </c>
    </row>
    <row r="525" spans="1:10" ht="20.100000000000001" customHeight="1" x14ac:dyDescent="0.2">
      <c r="A525" s="111"/>
      <c r="B525" s="111"/>
      <c r="C525" s="111"/>
      <c r="D525" s="111"/>
      <c r="E525" s="111"/>
      <c r="F525" s="111" t="s">
        <v>320</v>
      </c>
      <c r="G525" s="111"/>
      <c r="H525" s="111"/>
      <c r="I525" s="111"/>
      <c r="J525" s="53">
        <v>19.79</v>
      </c>
    </row>
    <row r="526" spans="1:10" ht="20.100000000000001" customHeight="1" x14ac:dyDescent="0.2">
      <c r="A526" s="111"/>
      <c r="B526" s="111"/>
      <c r="C526" s="111"/>
      <c r="D526" s="111"/>
      <c r="E526" s="111"/>
      <c r="F526" s="111" t="s">
        <v>321</v>
      </c>
      <c r="G526" s="111"/>
      <c r="H526" s="111"/>
      <c r="I526" s="111"/>
      <c r="J526" s="53">
        <v>15.327500000000001</v>
      </c>
    </row>
    <row r="527" spans="1:10" ht="20.100000000000001" customHeight="1" x14ac:dyDescent="0.2">
      <c r="A527" s="111"/>
      <c r="B527" s="111"/>
      <c r="C527" s="111"/>
      <c r="D527" s="111"/>
      <c r="E527" s="111"/>
      <c r="F527" s="111" t="s">
        <v>322</v>
      </c>
      <c r="G527" s="111"/>
      <c r="H527" s="111"/>
      <c r="I527" s="111"/>
      <c r="J527" s="53">
        <v>0</v>
      </c>
    </row>
    <row r="528" spans="1:10" ht="20.100000000000001" customHeight="1" x14ac:dyDescent="0.2">
      <c r="A528" s="111"/>
      <c r="B528" s="111"/>
      <c r="C528" s="111"/>
      <c r="D528" s="111"/>
      <c r="E528" s="111"/>
      <c r="F528" s="111" t="s">
        <v>323</v>
      </c>
      <c r="G528" s="111"/>
      <c r="H528" s="111"/>
      <c r="I528" s="111"/>
      <c r="J528" s="53">
        <v>0</v>
      </c>
    </row>
    <row r="529" spans="1:10" ht="20.100000000000001" customHeight="1" x14ac:dyDescent="0.2">
      <c r="A529" s="39" t="s">
        <v>357</v>
      </c>
      <c r="B529" s="40" t="s">
        <v>8</v>
      </c>
      <c r="C529" s="39" t="s">
        <v>9</v>
      </c>
      <c r="D529" s="39" t="s">
        <v>358</v>
      </c>
      <c r="E529" s="40" t="s">
        <v>298</v>
      </c>
      <c r="F529" s="40" t="s">
        <v>326</v>
      </c>
      <c r="G529" s="40" t="s">
        <v>327</v>
      </c>
      <c r="H529" s="40"/>
      <c r="I529" s="40"/>
      <c r="J529" s="40" t="s">
        <v>300</v>
      </c>
    </row>
    <row r="530" spans="1:10" ht="24" customHeight="1" x14ac:dyDescent="0.2">
      <c r="A530" s="63" t="s">
        <v>246</v>
      </c>
      <c r="B530" s="64" t="s">
        <v>410</v>
      </c>
      <c r="C530" s="63" t="s">
        <v>27</v>
      </c>
      <c r="D530" s="63" t="s">
        <v>411</v>
      </c>
      <c r="E530" s="66">
        <v>5.2700000000000004E-3</v>
      </c>
      <c r="F530" s="65" t="s">
        <v>50</v>
      </c>
      <c r="G530" s="120" t="s">
        <v>412</v>
      </c>
      <c r="H530" s="120"/>
      <c r="I530" s="121"/>
      <c r="J530" s="72" t="s">
        <v>413</v>
      </c>
    </row>
    <row r="531" spans="1:10" ht="24" customHeight="1" x14ac:dyDescent="0.2">
      <c r="A531" s="63" t="s">
        <v>246</v>
      </c>
      <c r="B531" s="64" t="s">
        <v>414</v>
      </c>
      <c r="C531" s="63" t="s">
        <v>27</v>
      </c>
      <c r="D531" s="63" t="s">
        <v>415</v>
      </c>
      <c r="E531" s="66">
        <v>0.21778</v>
      </c>
      <c r="F531" s="65" t="s">
        <v>416</v>
      </c>
      <c r="G531" s="120" t="s">
        <v>417</v>
      </c>
      <c r="H531" s="120"/>
      <c r="I531" s="121"/>
      <c r="J531" s="72" t="s">
        <v>418</v>
      </c>
    </row>
    <row r="532" spans="1:10" ht="26.1" customHeight="1" x14ac:dyDescent="0.2">
      <c r="A532" s="63" t="s">
        <v>246</v>
      </c>
      <c r="B532" s="64" t="s">
        <v>419</v>
      </c>
      <c r="C532" s="63" t="s">
        <v>27</v>
      </c>
      <c r="D532" s="63" t="s">
        <v>420</v>
      </c>
      <c r="E532" s="66">
        <v>1</v>
      </c>
      <c r="F532" s="65" t="s">
        <v>50</v>
      </c>
      <c r="G532" s="120" t="s">
        <v>421</v>
      </c>
      <c r="H532" s="120"/>
      <c r="I532" s="121"/>
      <c r="J532" s="72" t="s">
        <v>421</v>
      </c>
    </row>
    <row r="533" spans="1:10" ht="20.100000000000001" customHeight="1" x14ac:dyDescent="0.2">
      <c r="A533" s="111"/>
      <c r="B533" s="111"/>
      <c r="C533" s="111"/>
      <c r="D533" s="111"/>
      <c r="E533" s="111"/>
      <c r="F533" s="111" t="s">
        <v>363</v>
      </c>
      <c r="G533" s="111"/>
      <c r="H533" s="111"/>
      <c r="I533" s="111"/>
      <c r="J533" s="53">
        <v>69.307299999999998</v>
      </c>
    </row>
    <row r="534" spans="1:10" ht="20.100000000000001" customHeight="1" x14ac:dyDescent="0.2">
      <c r="A534" s="39" t="s">
        <v>332</v>
      </c>
      <c r="B534" s="40" t="s">
        <v>333</v>
      </c>
      <c r="C534" s="39" t="s">
        <v>9</v>
      </c>
      <c r="D534" s="39" t="s">
        <v>10</v>
      </c>
      <c r="E534" s="40" t="s">
        <v>334</v>
      </c>
      <c r="F534" s="40" t="s">
        <v>298</v>
      </c>
      <c r="G534" s="41" t="s">
        <v>326</v>
      </c>
      <c r="H534" s="126" t="s">
        <v>327</v>
      </c>
      <c r="I534" s="126"/>
      <c r="J534" s="40" t="s">
        <v>300</v>
      </c>
    </row>
    <row r="535" spans="1:10" ht="39" customHeight="1" x14ac:dyDescent="0.2">
      <c r="A535" s="58" t="s">
        <v>225</v>
      </c>
      <c r="B535" s="59" t="s">
        <v>364</v>
      </c>
      <c r="C535" s="58" t="s">
        <v>27</v>
      </c>
      <c r="D535" s="58" t="s">
        <v>365</v>
      </c>
      <c r="E535" s="59" t="s">
        <v>422</v>
      </c>
      <c r="F535" s="61">
        <v>1.1000000000000001E-3</v>
      </c>
      <c r="G535" s="60" t="s">
        <v>338</v>
      </c>
      <c r="H535" s="122">
        <v>32.159999999999997</v>
      </c>
      <c r="I535" s="123"/>
      <c r="J535" s="73">
        <v>3.5400000000000001E-2</v>
      </c>
    </row>
    <row r="536" spans="1:10" ht="39" customHeight="1" x14ac:dyDescent="0.2">
      <c r="A536" s="58" t="s">
        <v>225</v>
      </c>
      <c r="B536" s="59" t="s">
        <v>364</v>
      </c>
      <c r="C536" s="58" t="s">
        <v>27</v>
      </c>
      <c r="D536" s="58" t="s">
        <v>365</v>
      </c>
      <c r="E536" s="59" t="s">
        <v>423</v>
      </c>
      <c r="F536" s="61">
        <v>2.2000000000000001E-4</v>
      </c>
      <c r="G536" s="60" t="s">
        <v>338</v>
      </c>
      <c r="H536" s="122">
        <v>32.159999999999997</v>
      </c>
      <c r="I536" s="123"/>
      <c r="J536" s="73">
        <v>7.1000000000000004E-3</v>
      </c>
    </row>
    <row r="537" spans="1:10" ht="20.100000000000001" customHeight="1" x14ac:dyDescent="0.2">
      <c r="A537" s="111"/>
      <c r="B537" s="111"/>
      <c r="C537" s="111"/>
      <c r="D537" s="111"/>
      <c r="E537" s="111"/>
      <c r="F537" s="111" t="s">
        <v>339</v>
      </c>
      <c r="G537" s="111"/>
      <c r="H537" s="111"/>
      <c r="I537" s="111"/>
      <c r="J537" s="53">
        <v>4.2500000000000003E-2</v>
      </c>
    </row>
    <row r="538" spans="1:10" ht="20.100000000000001" customHeight="1" x14ac:dyDescent="0.2">
      <c r="A538" s="39" t="s">
        <v>340</v>
      </c>
      <c r="B538" s="40" t="s">
        <v>341</v>
      </c>
      <c r="C538" s="39" t="s">
        <v>9</v>
      </c>
      <c r="D538" s="39" t="s">
        <v>10</v>
      </c>
      <c r="E538" s="40" t="s">
        <v>298</v>
      </c>
      <c r="F538" s="126" t="s">
        <v>342</v>
      </c>
      <c r="G538" s="125"/>
      <c r="H538" s="126"/>
      <c r="I538" s="126"/>
      <c r="J538" s="40" t="s">
        <v>300</v>
      </c>
    </row>
    <row r="539" spans="1:10" ht="20.100000000000001" customHeight="1" x14ac:dyDescent="0.2">
      <c r="A539" s="41"/>
      <c r="B539" s="41"/>
      <c r="C539" s="41"/>
      <c r="D539" s="41"/>
      <c r="E539" s="41"/>
      <c r="F539" s="41" t="s">
        <v>343</v>
      </c>
      <c r="G539" s="41" t="s">
        <v>344</v>
      </c>
      <c r="H539" s="41" t="s">
        <v>345</v>
      </c>
      <c r="I539" s="41" t="s">
        <v>346</v>
      </c>
      <c r="J539" s="41"/>
    </row>
    <row r="540" spans="1:10" ht="50.1" customHeight="1" x14ac:dyDescent="0.2">
      <c r="A540" s="58" t="s">
        <v>246</v>
      </c>
      <c r="B540" s="59" t="s">
        <v>423</v>
      </c>
      <c r="C540" s="58" t="s">
        <v>27</v>
      </c>
      <c r="D540" s="58" t="s">
        <v>415</v>
      </c>
      <c r="E540" s="61">
        <v>2.2000000000000001E-4</v>
      </c>
      <c r="F540" s="59" t="s">
        <v>367</v>
      </c>
      <c r="G540" s="59" t="s">
        <v>368</v>
      </c>
      <c r="H540" s="59" t="s">
        <v>369</v>
      </c>
      <c r="I540" s="59" t="s">
        <v>350</v>
      </c>
      <c r="J540" s="73">
        <v>0</v>
      </c>
    </row>
    <row r="541" spans="1:10" ht="50.1" customHeight="1" x14ac:dyDescent="0.2">
      <c r="A541" s="58" t="s">
        <v>246</v>
      </c>
      <c r="B541" s="59" t="s">
        <v>422</v>
      </c>
      <c r="C541" s="58" t="s">
        <v>27</v>
      </c>
      <c r="D541" s="58" t="s">
        <v>420</v>
      </c>
      <c r="E541" s="61">
        <v>1.1000000000000001E-3</v>
      </c>
      <c r="F541" s="59" t="s">
        <v>367</v>
      </c>
      <c r="G541" s="59" t="s">
        <v>368</v>
      </c>
      <c r="H541" s="59" t="s">
        <v>369</v>
      </c>
      <c r="I541" s="59" t="s">
        <v>350</v>
      </c>
      <c r="J541" s="73">
        <v>0</v>
      </c>
    </row>
    <row r="542" spans="1:10" ht="20.100000000000001" customHeight="1" x14ac:dyDescent="0.2">
      <c r="A542" s="111"/>
      <c r="B542" s="111"/>
      <c r="C542" s="111"/>
      <c r="D542" s="111"/>
      <c r="E542" s="111"/>
      <c r="F542" s="111" t="s">
        <v>351</v>
      </c>
      <c r="G542" s="111"/>
      <c r="H542" s="111"/>
      <c r="I542" s="111"/>
      <c r="J542" s="53">
        <v>0</v>
      </c>
    </row>
    <row r="543" spans="1:10" x14ac:dyDescent="0.2">
      <c r="A543" s="68"/>
      <c r="B543" s="68"/>
      <c r="C543" s="68"/>
      <c r="D543" s="68"/>
      <c r="E543" s="68" t="s">
        <v>257</v>
      </c>
      <c r="F543" s="69">
        <v>0</v>
      </c>
      <c r="G543" s="68" t="s">
        <v>258</v>
      </c>
      <c r="H543" s="69">
        <v>6.98</v>
      </c>
      <c r="I543" s="68" t="s">
        <v>259</v>
      </c>
      <c r="J543" s="69">
        <v>6.9835242986823562</v>
      </c>
    </row>
    <row r="544" spans="1:10" x14ac:dyDescent="0.2">
      <c r="A544" s="68"/>
      <c r="B544" s="68"/>
      <c r="C544" s="68"/>
      <c r="D544" s="68"/>
      <c r="E544" s="68" t="s">
        <v>260</v>
      </c>
      <c r="F544" s="69">
        <v>17.96</v>
      </c>
      <c r="G544" s="68"/>
      <c r="H544" s="124" t="s">
        <v>261</v>
      </c>
      <c r="I544" s="124"/>
      <c r="J544" s="69">
        <v>102.64</v>
      </c>
    </row>
    <row r="545" spans="1:10" ht="50.1" customHeight="1" thickBot="1" x14ac:dyDescent="0.25">
      <c r="A545" s="53"/>
      <c r="B545" s="53"/>
      <c r="C545" s="53"/>
      <c r="D545" s="53"/>
      <c r="E545" s="53"/>
      <c r="F545" s="53"/>
      <c r="G545" s="53" t="s">
        <v>262</v>
      </c>
      <c r="H545" s="70" t="s">
        <v>424</v>
      </c>
      <c r="I545" s="53" t="s">
        <v>264</v>
      </c>
      <c r="J545" s="55">
        <v>6261.04</v>
      </c>
    </row>
    <row r="546" spans="1:10" ht="0.95" customHeight="1" thickTop="1" x14ac:dyDescent="0.2">
      <c r="A546" s="71"/>
      <c r="B546" s="71"/>
      <c r="C546" s="71"/>
      <c r="D546" s="71"/>
      <c r="E546" s="71"/>
      <c r="F546" s="71"/>
      <c r="G546" s="71"/>
      <c r="H546" s="71"/>
      <c r="I546" s="71"/>
      <c r="J546" s="71"/>
    </row>
    <row r="547" spans="1:10" ht="18" customHeight="1" x14ac:dyDescent="0.2">
      <c r="A547" s="39" t="s">
        <v>197</v>
      </c>
      <c r="B547" s="40" t="s">
        <v>8</v>
      </c>
      <c r="C547" s="39" t="s">
        <v>9</v>
      </c>
      <c r="D547" s="39" t="s">
        <v>10</v>
      </c>
      <c r="E547" s="128" t="s">
        <v>11</v>
      </c>
      <c r="F547" s="128"/>
      <c r="G547" s="41" t="s">
        <v>12</v>
      </c>
      <c r="H547" s="40" t="s">
        <v>13</v>
      </c>
      <c r="I547" s="40" t="s">
        <v>129</v>
      </c>
      <c r="J547" s="40" t="s">
        <v>15</v>
      </c>
    </row>
    <row r="548" spans="1:10" ht="26.1" customHeight="1" x14ac:dyDescent="0.2">
      <c r="A548" s="47" t="s">
        <v>225</v>
      </c>
      <c r="B548" s="49" t="s">
        <v>95</v>
      </c>
      <c r="C548" s="47" t="s">
        <v>27</v>
      </c>
      <c r="D548" s="47" t="s">
        <v>96</v>
      </c>
      <c r="E548" s="127" t="s">
        <v>29</v>
      </c>
      <c r="F548" s="127"/>
      <c r="G548" s="48" t="s">
        <v>50</v>
      </c>
      <c r="H548" s="57">
        <v>1</v>
      </c>
      <c r="I548" s="50">
        <v>86.85</v>
      </c>
      <c r="J548" s="50">
        <v>86.85</v>
      </c>
    </row>
    <row r="549" spans="1:10" ht="15" customHeight="1" x14ac:dyDescent="0.2">
      <c r="A549" s="128" t="s">
        <v>296</v>
      </c>
      <c r="B549" s="126" t="s">
        <v>8</v>
      </c>
      <c r="C549" s="128" t="s">
        <v>9</v>
      </c>
      <c r="D549" s="128" t="s">
        <v>297</v>
      </c>
      <c r="E549" s="126" t="s">
        <v>298</v>
      </c>
      <c r="F549" s="125" t="s">
        <v>299</v>
      </c>
      <c r="G549" s="126"/>
      <c r="H549" s="125" t="s">
        <v>300</v>
      </c>
      <c r="I549" s="126"/>
      <c r="J549" s="126" t="s">
        <v>301</v>
      </c>
    </row>
    <row r="550" spans="1:10" ht="15" customHeight="1" x14ac:dyDescent="0.2">
      <c r="A550" s="126"/>
      <c r="B550" s="126"/>
      <c r="C550" s="126"/>
      <c r="D550" s="126"/>
      <c r="E550" s="126"/>
      <c r="F550" s="40" t="s">
        <v>302</v>
      </c>
      <c r="G550" s="40" t="s">
        <v>303</v>
      </c>
      <c r="H550" s="40" t="s">
        <v>302</v>
      </c>
      <c r="I550" s="40" t="s">
        <v>303</v>
      </c>
      <c r="J550" s="126"/>
    </row>
    <row r="551" spans="1:10" ht="26.1" customHeight="1" x14ac:dyDescent="0.2">
      <c r="A551" s="63" t="s">
        <v>246</v>
      </c>
      <c r="B551" s="64" t="s">
        <v>404</v>
      </c>
      <c r="C551" s="63" t="s">
        <v>27</v>
      </c>
      <c r="D551" s="63" t="s">
        <v>405</v>
      </c>
      <c r="E551" s="66">
        <v>1</v>
      </c>
      <c r="F551" s="67">
        <v>1</v>
      </c>
      <c r="G551" s="67">
        <v>0</v>
      </c>
      <c r="H551" s="72">
        <v>152.8304</v>
      </c>
      <c r="I551" s="72">
        <v>58.336300000000001</v>
      </c>
      <c r="J551" s="72">
        <v>152.8304</v>
      </c>
    </row>
    <row r="552" spans="1:10" ht="24" customHeight="1" x14ac:dyDescent="0.2">
      <c r="A552" s="63" t="s">
        <v>246</v>
      </c>
      <c r="B552" s="64" t="s">
        <v>402</v>
      </c>
      <c r="C552" s="63" t="s">
        <v>27</v>
      </c>
      <c r="D552" s="63" t="s">
        <v>403</v>
      </c>
      <c r="E552" s="66">
        <v>1</v>
      </c>
      <c r="F552" s="67">
        <v>1</v>
      </c>
      <c r="G552" s="67">
        <v>0</v>
      </c>
      <c r="H552" s="72">
        <v>1.2972999999999999</v>
      </c>
      <c r="I552" s="72">
        <v>0.71589999999999998</v>
      </c>
      <c r="J552" s="72">
        <v>1.2972999999999999</v>
      </c>
    </row>
    <row r="553" spans="1:10" ht="24" customHeight="1" x14ac:dyDescent="0.2">
      <c r="A553" s="63" t="s">
        <v>246</v>
      </c>
      <c r="B553" s="64" t="s">
        <v>400</v>
      </c>
      <c r="C553" s="63" t="s">
        <v>27</v>
      </c>
      <c r="D553" s="63" t="s">
        <v>401</v>
      </c>
      <c r="E553" s="66">
        <v>1</v>
      </c>
      <c r="F553" s="67">
        <v>1</v>
      </c>
      <c r="G553" s="67">
        <v>0</v>
      </c>
      <c r="H553" s="72">
        <v>11.271800000000001</v>
      </c>
      <c r="I553" s="72">
        <v>0.50019999999999998</v>
      </c>
      <c r="J553" s="72">
        <v>11.271800000000001</v>
      </c>
    </row>
    <row r="554" spans="1:10" ht="20.100000000000001" customHeight="1" x14ac:dyDescent="0.2">
      <c r="A554" s="111"/>
      <c r="B554" s="111"/>
      <c r="C554" s="111"/>
      <c r="D554" s="111"/>
      <c r="E554" s="111"/>
      <c r="F554" s="111" t="s">
        <v>310</v>
      </c>
      <c r="G554" s="111"/>
      <c r="H554" s="111"/>
      <c r="I554" s="111"/>
      <c r="J554" s="53">
        <v>165.39949999999999</v>
      </c>
    </row>
    <row r="555" spans="1:10" ht="20.100000000000001" customHeight="1" x14ac:dyDescent="0.2">
      <c r="A555" s="39" t="s">
        <v>311</v>
      </c>
      <c r="B555" s="40" t="s">
        <v>8</v>
      </c>
      <c r="C555" s="39" t="s">
        <v>9</v>
      </c>
      <c r="D555" s="39" t="s">
        <v>312</v>
      </c>
      <c r="E555" s="40" t="s">
        <v>298</v>
      </c>
      <c r="F555" s="126" t="s">
        <v>300</v>
      </c>
      <c r="G555" s="126"/>
      <c r="H555" s="126"/>
      <c r="I555" s="126"/>
      <c r="J555" s="40" t="s">
        <v>301</v>
      </c>
    </row>
    <row r="556" spans="1:10" ht="24" customHeight="1" x14ac:dyDescent="0.2">
      <c r="A556" s="63" t="s">
        <v>246</v>
      </c>
      <c r="B556" s="64" t="s">
        <v>313</v>
      </c>
      <c r="C556" s="63" t="s">
        <v>27</v>
      </c>
      <c r="D556" s="63" t="s">
        <v>314</v>
      </c>
      <c r="E556" s="66">
        <v>5</v>
      </c>
      <c r="F556" s="63"/>
      <c r="G556" s="63"/>
      <c r="H556" s="63"/>
      <c r="I556" s="72" t="s">
        <v>315</v>
      </c>
      <c r="J556" s="72" t="s">
        <v>409</v>
      </c>
    </row>
    <row r="557" spans="1:10" ht="24" customHeight="1" x14ac:dyDescent="0.2">
      <c r="A557" s="63" t="s">
        <v>246</v>
      </c>
      <c r="B557" s="64" t="s">
        <v>406</v>
      </c>
      <c r="C557" s="63" t="s">
        <v>27</v>
      </c>
      <c r="D557" s="63" t="s">
        <v>407</v>
      </c>
      <c r="E557" s="66">
        <v>1</v>
      </c>
      <c r="F557" s="63"/>
      <c r="G557" s="63"/>
      <c r="H557" s="63"/>
      <c r="I557" s="72" t="s">
        <v>408</v>
      </c>
      <c r="J557" s="72" t="s">
        <v>408</v>
      </c>
    </row>
    <row r="558" spans="1:10" ht="20.100000000000001" customHeight="1" x14ac:dyDescent="0.2">
      <c r="A558" s="111"/>
      <c r="B558" s="111"/>
      <c r="C558" s="111"/>
      <c r="D558" s="111"/>
      <c r="E558" s="111"/>
      <c r="F558" s="111" t="s">
        <v>356</v>
      </c>
      <c r="G558" s="111"/>
      <c r="H558" s="111"/>
      <c r="I558" s="111"/>
      <c r="J558" s="74">
        <v>0</v>
      </c>
    </row>
    <row r="559" spans="1:10" ht="20.100000000000001" customHeight="1" x14ac:dyDescent="0.2">
      <c r="A559" s="111"/>
      <c r="B559" s="111"/>
      <c r="C559" s="111"/>
      <c r="D559" s="111"/>
      <c r="E559" s="111"/>
      <c r="F559" s="111" t="s">
        <v>318</v>
      </c>
      <c r="G559" s="111"/>
      <c r="H559" s="111"/>
      <c r="I559" s="111"/>
      <c r="J559" s="53">
        <v>137.9324</v>
      </c>
    </row>
    <row r="560" spans="1:10" ht="20.100000000000001" customHeight="1" x14ac:dyDescent="0.2">
      <c r="A560" s="111"/>
      <c r="B560" s="111"/>
      <c r="C560" s="111"/>
      <c r="D560" s="111"/>
      <c r="E560" s="111"/>
      <c r="F560" s="111" t="s">
        <v>319</v>
      </c>
      <c r="G560" s="111"/>
      <c r="H560" s="111"/>
      <c r="I560" s="111"/>
      <c r="J560" s="53">
        <v>303.33190000000002</v>
      </c>
    </row>
    <row r="561" spans="1:10" ht="20.100000000000001" customHeight="1" x14ac:dyDescent="0.2">
      <c r="A561" s="111"/>
      <c r="B561" s="111"/>
      <c r="C561" s="111"/>
      <c r="D561" s="111"/>
      <c r="E561" s="111"/>
      <c r="F561" s="111" t="s">
        <v>320</v>
      </c>
      <c r="G561" s="111"/>
      <c r="H561" s="111"/>
      <c r="I561" s="111"/>
      <c r="J561" s="53">
        <v>19.79</v>
      </c>
    </row>
    <row r="562" spans="1:10" ht="20.100000000000001" customHeight="1" x14ac:dyDescent="0.2">
      <c r="A562" s="111"/>
      <c r="B562" s="111"/>
      <c r="C562" s="111"/>
      <c r="D562" s="111"/>
      <c r="E562" s="111"/>
      <c r="F562" s="111" t="s">
        <v>321</v>
      </c>
      <c r="G562" s="111"/>
      <c r="H562" s="111"/>
      <c r="I562" s="111"/>
      <c r="J562" s="53">
        <v>15.327500000000001</v>
      </c>
    </row>
    <row r="563" spans="1:10" ht="20.100000000000001" customHeight="1" x14ac:dyDescent="0.2">
      <c r="A563" s="111"/>
      <c r="B563" s="111"/>
      <c r="C563" s="111"/>
      <c r="D563" s="111"/>
      <c r="E563" s="111"/>
      <c r="F563" s="111" t="s">
        <v>322</v>
      </c>
      <c r="G563" s="111"/>
      <c r="H563" s="111"/>
      <c r="I563" s="111"/>
      <c r="J563" s="53">
        <v>0</v>
      </c>
    </row>
    <row r="564" spans="1:10" ht="20.100000000000001" customHeight="1" x14ac:dyDescent="0.2">
      <c r="A564" s="111"/>
      <c r="B564" s="111"/>
      <c r="C564" s="111"/>
      <c r="D564" s="111"/>
      <c r="E564" s="111"/>
      <c r="F564" s="111" t="s">
        <v>323</v>
      </c>
      <c r="G564" s="111"/>
      <c r="H564" s="111"/>
      <c r="I564" s="111"/>
      <c r="J564" s="53">
        <v>0</v>
      </c>
    </row>
    <row r="565" spans="1:10" ht="20.100000000000001" customHeight="1" x14ac:dyDescent="0.2">
      <c r="A565" s="39" t="s">
        <v>357</v>
      </c>
      <c r="B565" s="40" t="s">
        <v>8</v>
      </c>
      <c r="C565" s="39" t="s">
        <v>9</v>
      </c>
      <c r="D565" s="39" t="s">
        <v>358</v>
      </c>
      <c r="E565" s="40" t="s">
        <v>298</v>
      </c>
      <c r="F565" s="40" t="s">
        <v>326</v>
      </c>
      <c r="G565" s="40" t="s">
        <v>327</v>
      </c>
      <c r="H565" s="40"/>
      <c r="I565" s="40"/>
      <c r="J565" s="40" t="s">
        <v>300</v>
      </c>
    </row>
    <row r="566" spans="1:10" ht="26.1" customHeight="1" x14ac:dyDescent="0.2">
      <c r="A566" s="63" t="s">
        <v>246</v>
      </c>
      <c r="B566" s="64" t="s">
        <v>425</v>
      </c>
      <c r="C566" s="63" t="s">
        <v>27</v>
      </c>
      <c r="D566" s="63" t="s">
        <v>426</v>
      </c>
      <c r="E566" s="66">
        <v>1</v>
      </c>
      <c r="F566" s="65" t="s">
        <v>50</v>
      </c>
      <c r="G566" s="120" t="s">
        <v>427</v>
      </c>
      <c r="H566" s="120"/>
      <c r="I566" s="121"/>
      <c r="J566" s="72" t="s">
        <v>427</v>
      </c>
    </row>
    <row r="567" spans="1:10" ht="24" customHeight="1" x14ac:dyDescent="0.2">
      <c r="A567" s="63" t="s">
        <v>246</v>
      </c>
      <c r="B567" s="64" t="s">
        <v>410</v>
      </c>
      <c r="C567" s="63" t="s">
        <v>27</v>
      </c>
      <c r="D567" s="63" t="s">
        <v>411</v>
      </c>
      <c r="E567" s="66">
        <v>5.2700000000000004E-3</v>
      </c>
      <c r="F567" s="65" t="s">
        <v>50</v>
      </c>
      <c r="G567" s="120" t="s">
        <v>412</v>
      </c>
      <c r="H567" s="120"/>
      <c r="I567" s="121"/>
      <c r="J567" s="72" t="s">
        <v>413</v>
      </c>
    </row>
    <row r="568" spans="1:10" ht="24" customHeight="1" x14ac:dyDescent="0.2">
      <c r="A568" s="63" t="s">
        <v>246</v>
      </c>
      <c r="B568" s="64" t="s">
        <v>414</v>
      </c>
      <c r="C568" s="63" t="s">
        <v>27</v>
      </c>
      <c r="D568" s="63" t="s">
        <v>415</v>
      </c>
      <c r="E568" s="66">
        <v>0.21778</v>
      </c>
      <c r="F568" s="65" t="s">
        <v>416</v>
      </c>
      <c r="G568" s="120" t="s">
        <v>417</v>
      </c>
      <c r="H568" s="120"/>
      <c r="I568" s="121"/>
      <c r="J568" s="72" t="s">
        <v>418</v>
      </c>
    </row>
    <row r="569" spans="1:10" ht="20.100000000000001" customHeight="1" x14ac:dyDescent="0.2">
      <c r="A569" s="111"/>
      <c r="B569" s="111"/>
      <c r="C569" s="111"/>
      <c r="D569" s="111"/>
      <c r="E569" s="111"/>
      <c r="F569" s="111" t="s">
        <v>363</v>
      </c>
      <c r="G569" s="111"/>
      <c r="H569" s="111"/>
      <c r="I569" s="111"/>
      <c r="J569" s="53">
        <v>71.476299999999995</v>
      </c>
    </row>
    <row r="570" spans="1:10" ht="20.100000000000001" customHeight="1" x14ac:dyDescent="0.2">
      <c r="A570" s="39" t="s">
        <v>332</v>
      </c>
      <c r="B570" s="40" t="s">
        <v>333</v>
      </c>
      <c r="C570" s="39" t="s">
        <v>9</v>
      </c>
      <c r="D570" s="39" t="s">
        <v>10</v>
      </c>
      <c r="E570" s="40" t="s">
        <v>334</v>
      </c>
      <c r="F570" s="40" t="s">
        <v>298</v>
      </c>
      <c r="G570" s="41" t="s">
        <v>326</v>
      </c>
      <c r="H570" s="126" t="s">
        <v>327</v>
      </c>
      <c r="I570" s="126"/>
      <c r="J570" s="40" t="s">
        <v>300</v>
      </c>
    </row>
    <row r="571" spans="1:10" ht="39" customHeight="1" x14ac:dyDescent="0.2">
      <c r="A571" s="58" t="s">
        <v>225</v>
      </c>
      <c r="B571" s="59" t="s">
        <v>364</v>
      </c>
      <c r="C571" s="58" t="s">
        <v>27</v>
      </c>
      <c r="D571" s="58" t="s">
        <v>365</v>
      </c>
      <c r="E571" s="59" t="s">
        <v>423</v>
      </c>
      <c r="F571" s="61">
        <v>2.2000000000000001E-4</v>
      </c>
      <c r="G571" s="60" t="s">
        <v>338</v>
      </c>
      <c r="H571" s="122">
        <v>32.159999999999997</v>
      </c>
      <c r="I571" s="123"/>
      <c r="J571" s="73">
        <v>7.1000000000000004E-3</v>
      </c>
    </row>
    <row r="572" spans="1:10" ht="39" customHeight="1" x14ac:dyDescent="0.2">
      <c r="A572" s="58" t="s">
        <v>225</v>
      </c>
      <c r="B572" s="59" t="s">
        <v>364</v>
      </c>
      <c r="C572" s="58" t="s">
        <v>27</v>
      </c>
      <c r="D572" s="58" t="s">
        <v>365</v>
      </c>
      <c r="E572" s="59" t="s">
        <v>428</v>
      </c>
      <c r="F572" s="61">
        <v>1.1000000000000001E-3</v>
      </c>
      <c r="G572" s="60" t="s">
        <v>338</v>
      </c>
      <c r="H572" s="122">
        <v>32.159999999999997</v>
      </c>
      <c r="I572" s="123"/>
      <c r="J572" s="73">
        <v>3.5400000000000001E-2</v>
      </c>
    </row>
    <row r="573" spans="1:10" ht="20.100000000000001" customHeight="1" x14ac:dyDescent="0.2">
      <c r="A573" s="111"/>
      <c r="B573" s="111"/>
      <c r="C573" s="111"/>
      <c r="D573" s="111"/>
      <c r="E573" s="111"/>
      <c r="F573" s="111" t="s">
        <v>339</v>
      </c>
      <c r="G573" s="111"/>
      <c r="H573" s="111"/>
      <c r="I573" s="111"/>
      <c r="J573" s="53">
        <v>4.2500000000000003E-2</v>
      </c>
    </row>
    <row r="574" spans="1:10" ht="20.100000000000001" customHeight="1" x14ac:dyDescent="0.2">
      <c r="A574" s="39" t="s">
        <v>340</v>
      </c>
      <c r="B574" s="40" t="s">
        <v>341</v>
      </c>
      <c r="C574" s="39" t="s">
        <v>9</v>
      </c>
      <c r="D574" s="39" t="s">
        <v>10</v>
      </c>
      <c r="E574" s="40" t="s">
        <v>298</v>
      </c>
      <c r="F574" s="126" t="s">
        <v>342</v>
      </c>
      <c r="G574" s="125"/>
      <c r="H574" s="126"/>
      <c r="I574" s="126"/>
      <c r="J574" s="40" t="s">
        <v>300</v>
      </c>
    </row>
    <row r="575" spans="1:10" ht="20.100000000000001" customHeight="1" x14ac:dyDescent="0.2">
      <c r="A575" s="41"/>
      <c r="B575" s="41"/>
      <c r="C575" s="41"/>
      <c r="D575" s="41"/>
      <c r="E575" s="41"/>
      <c r="F575" s="41" t="s">
        <v>343</v>
      </c>
      <c r="G575" s="41" t="s">
        <v>344</v>
      </c>
      <c r="H575" s="41" t="s">
        <v>345</v>
      </c>
      <c r="I575" s="41" t="s">
        <v>346</v>
      </c>
      <c r="J575" s="41"/>
    </row>
    <row r="576" spans="1:10" ht="50.1" customHeight="1" x14ac:dyDescent="0.2">
      <c r="A576" s="58" t="s">
        <v>246</v>
      </c>
      <c r="B576" s="59" t="s">
        <v>428</v>
      </c>
      <c r="C576" s="58" t="s">
        <v>27</v>
      </c>
      <c r="D576" s="58" t="s">
        <v>426</v>
      </c>
      <c r="E576" s="61">
        <v>1.1000000000000001E-3</v>
      </c>
      <c r="F576" s="59" t="s">
        <v>367</v>
      </c>
      <c r="G576" s="59" t="s">
        <v>368</v>
      </c>
      <c r="H576" s="59" t="s">
        <v>369</v>
      </c>
      <c r="I576" s="59" t="s">
        <v>350</v>
      </c>
      <c r="J576" s="73">
        <v>0</v>
      </c>
    </row>
    <row r="577" spans="1:10" ht="50.1" customHeight="1" x14ac:dyDescent="0.2">
      <c r="A577" s="58" t="s">
        <v>246</v>
      </c>
      <c r="B577" s="59" t="s">
        <v>423</v>
      </c>
      <c r="C577" s="58" t="s">
        <v>27</v>
      </c>
      <c r="D577" s="58" t="s">
        <v>415</v>
      </c>
      <c r="E577" s="61">
        <v>2.2000000000000001E-4</v>
      </c>
      <c r="F577" s="59" t="s">
        <v>367</v>
      </c>
      <c r="G577" s="59" t="s">
        <v>368</v>
      </c>
      <c r="H577" s="59" t="s">
        <v>369</v>
      </c>
      <c r="I577" s="59" t="s">
        <v>350</v>
      </c>
      <c r="J577" s="73">
        <v>0</v>
      </c>
    </row>
    <row r="578" spans="1:10" ht="20.100000000000001" customHeight="1" x14ac:dyDescent="0.2">
      <c r="A578" s="111"/>
      <c r="B578" s="111"/>
      <c r="C578" s="111"/>
      <c r="D578" s="111"/>
      <c r="E578" s="111"/>
      <c r="F578" s="111" t="s">
        <v>351</v>
      </c>
      <c r="G578" s="111"/>
      <c r="H578" s="111"/>
      <c r="I578" s="111"/>
      <c r="J578" s="53">
        <v>0</v>
      </c>
    </row>
    <row r="579" spans="1:10" x14ac:dyDescent="0.2">
      <c r="A579" s="68"/>
      <c r="B579" s="68"/>
      <c r="C579" s="68"/>
      <c r="D579" s="68"/>
      <c r="E579" s="68" t="s">
        <v>257</v>
      </c>
      <c r="F579" s="69">
        <v>0</v>
      </c>
      <c r="G579" s="68" t="s">
        <v>258</v>
      </c>
      <c r="H579" s="69">
        <v>6.98</v>
      </c>
      <c r="I579" s="68" t="s">
        <v>259</v>
      </c>
      <c r="J579" s="69">
        <v>6.9835242986823562</v>
      </c>
    </row>
    <row r="580" spans="1:10" x14ac:dyDescent="0.2">
      <c r="A580" s="68"/>
      <c r="B580" s="68"/>
      <c r="C580" s="68"/>
      <c r="D580" s="68"/>
      <c r="E580" s="68" t="s">
        <v>260</v>
      </c>
      <c r="F580" s="69">
        <v>18.420000000000002</v>
      </c>
      <c r="G580" s="68"/>
      <c r="H580" s="124" t="s">
        <v>261</v>
      </c>
      <c r="I580" s="124"/>
      <c r="J580" s="69">
        <v>105.27</v>
      </c>
    </row>
    <row r="581" spans="1:10" ht="50.1" customHeight="1" thickBot="1" x14ac:dyDescent="0.25">
      <c r="A581" s="53"/>
      <c r="B581" s="53"/>
      <c r="C581" s="53"/>
      <c r="D581" s="53"/>
      <c r="E581" s="53"/>
      <c r="F581" s="53"/>
      <c r="G581" s="53" t="s">
        <v>262</v>
      </c>
      <c r="H581" s="70" t="s">
        <v>424</v>
      </c>
      <c r="I581" s="53" t="s">
        <v>264</v>
      </c>
      <c r="J581" s="55">
        <v>6421.47</v>
      </c>
    </row>
    <row r="582" spans="1:10" ht="0.95" customHeight="1" thickTop="1" x14ac:dyDescent="0.2">
      <c r="A582" s="71"/>
      <c r="B582" s="71"/>
      <c r="C582" s="71"/>
      <c r="D582" s="71"/>
      <c r="E582" s="71"/>
      <c r="F582" s="71"/>
      <c r="G582" s="71"/>
      <c r="H582" s="71"/>
      <c r="I582" s="71"/>
      <c r="J582" s="71"/>
    </row>
    <row r="583" spans="1:10" ht="18" customHeight="1" x14ac:dyDescent="0.2">
      <c r="A583" s="39" t="s">
        <v>198</v>
      </c>
      <c r="B583" s="40" t="s">
        <v>8</v>
      </c>
      <c r="C583" s="39" t="s">
        <v>9</v>
      </c>
      <c r="D583" s="39" t="s">
        <v>10</v>
      </c>
      <c r="E583" s="128" t="s">
        <v>11</v>
      </c>
      <c r="F583" s="128"/>
      <c r="G583" s="41" t="s">
        <v>12</v>
      </c>
      <c r="H583" s="40" t="s">
        <v>13</v>
      </c>
      <c r="I583" s="40" t="s">
        <v>129</v>
      </c>
      <c r="J583" s="40" t="s">
        <v>15</v>
      </c>
    </row>
    <row r="584" spans="1:10" ht="26.1" customHeight="1" x14ac:dyDescent="0.2">
      <c r="A584" s="47" t="s">
        <v>225</v>
      </c>
      <c r="B584" s="49" t="s">
        <v>101</v>
      </c>
      <c r="C584" s="47" t="s">
        <v>27</v>
      </c>
      <c r="D584" s="47" t="s">
        <v>102</v>
      </c>
      <c r="E584" s="127" t="s">
        <v>29</v>
      </c>
      <c r="F584" s="127"/>
      <c r="G584" s="48" t="s">
        <v>50</v>
      </c>
      <c r="H584" s="57">
        <v>1</v>
      </c>
      <c r="I584" s="50">
        <v>32.46</v>
      </c>
      <c r="J584" s="50">
        <v>32.46</v>
      </c>
    </row>
    <row r="585" spans="1:10" ht="15" customHeight="1" x14ac:dyDescent="0.2">
      <c r="A585" s="128" t="s">
        <v>296</v>
      </c>
      <c r="B585" s="126" t="s">
        <v>8</v>
      </c>
      <c r="C585" s="128" t="s">
        <v>9</v>
      </c>
      <c r="D585" s="128" t="s">
        <v>297</v>
      </c>
      <c r="E585" s="126" t="s">
        <v>298</v>
      </c>
      <c r="F585" s="125" t="s">
        <v>299</v>
      </c>
      <c r="G585" s="126"/>
      <c r="H585" s="125" t="s">
        <v>300</v>
      </c>
      <c r="I585" s="126"/>
      <c r="J585" s="126" t="s">
        <v>301</v>
      </c>
    </row>
    <row r="586" spans="1:10" ht="15" customHeight="1" x14ac:dyDescent="0.2">
      <c r="A586" s="126"/>
      <c r="B586" s="126"/>
      <c r="C586" s="126"/>
      <c r="D586" s="126"/>
      <c r="E586" s="126"/>
      <c r="F586" s="40" t="s">
        <v>302</v>
      </c>
      <c r="G586" s="40" t="s">
        <v>303</v>
      </c>
      <c r="H586" s="40" t="s">
        <v>302</v>
      </c>
      <c r="I586" s="40" t="s">
        <v>303</v>
      </c>
      <c r="J586" s="126"/>
    </row>
    <row r="587" spans="1:10" ht="26.1" customHeight="1" x14ac:dyDescent="0.2">
      <c r="A587" s="63" t="s">
        <v>246</v>
      </c>
      <c r="B587" s="64" t="s">
        <v>404</v>
      </c>
      <c r="C587" s="63" t="s">
        <v>27</v>
      </c>
      <c r="D587" s="63" t="s">
        <v>405</v>
      </c>
      <c r="E587" s="66">
        <v>1</v>
      </c>
      <c r="F587" s="67">
        <v>1</v>
      </c>
      <c r="G587" s="67">
        <v>0</v>
      </c>
      <c r="H587" s="72">
        <v>152.8304</v>
      </c>
      <c r="I587" s="72">
        <v>58.336300000000001</v>
      </c>
      <c r="J587" s="72">
        <v>152.8304</v>
      </c>
    </row>
    <row r="588" spans="1:10" ht="24" customHeight="1" x14ac:dyDescent="0.2">
      <c r="A588" s="63" t="s">
        <v>246</v>
      </c>
      <c r="B588" s="64" t="s">
        <v>402</v>
      </c>
      <c r="C588" s="63" t="s">
        <v>27</v>
      </c>
      <c r="D588" s="63" t="s">
        <v>403</v>
      </c>
      <c r="E588" s="66">
        <v>1</v>
      </c>
      <c r="F588" s="67">
        <v>1</v>
      </c>
      <c r="G588" s="67">
        <v>0</v>
      </c>
      <c r="H588" s="72">
        <v>1.2972999999999999</v>
      </c>
      <c r="I588" s="72">
        <v>0.71589999999999998</v>
      </c>
      <c r="J588" s="72">
        <v>1.2972999999999999</v>
      </c>
    </row>
    <row r="589" spans="1:10" ht="24" customHeight="1" x14ac:dyDescent="0.2">
      <c r="A589" s="63" t="s">
        <v>246</v>
      </c>
      <c r="B589" s="64" t="s">
        <v>400</v>
      </c>
      <c r="C589" s="63" t="s">
        <v>27</v>
      </c>
      <c r="D589" s="63" t="s">
        <v>401</v>
      </c>
      <c r="E589" s="66">
        <v>1</v>
      </c>
      <c r="F589" s="67">
        <v>1</v>
      </c>
      <c r="G589" s="67">
        <v>0</v>
      </c>
      <c r="H589" s="72">
        <v>11.271800000000001</v>
      </c>
      <c r="I589" s="72">
        <v>0.50019999999999998</v>
      </c>
      <c r="J589" s="72">
        <v>11.271800000000001</v>
      </c>
    </row>
    <row r="590" spans="1:10" ht="20.100000000000001" customHeight="1" x14ac:dyDescent="0.2">
      <c r="A590" s="111"/>
      <c r="B590" s="111"/>
      <c r="C590" s="111"/>
      <c r="D590" s="111"/>
      <c r="E590" s="111"/>
      <c r="F590" s="111" t="s">
        <v>310</v>
      </c>
      <c r="G590" s="111"/>
      <c r="H590" s="111"/>
      <c r="I590" s="111"/>
      <c r="J590" s="53">
        <v>165.39949999999999</v>
      </c>
    </row>
    <row r="591" spans="1:10" ht="20.100000000000001" customHeight="1" x14ac:dyDescent="0.2">
      <c r="A591" s="39" t="s">
        <v>311</v>
      </c>
      <c r="B591" s="40" t="s">
        <v>8</v>
      </c>
      <c r="C591" s="39" t="s">
        <v>9</v>
      </c>
      <c r="D591" s="39" t="s">
        <v>312</v>
      </c>
      <c r="E591" s="40" t="s">
        <v>298</v>
      </c>
      <c r="F591" s="126" t="s">
        <v>300</v>
      </c>
      <c r="G591" s="126"/>
      <c r="H591" s="126"/>
      <c r="I591" s="126"/>
      <c r="J591" s="40" t="s">
        <v>301</v>
      </c>
    </row>
    <row r="592" spans="1:10" ht="24" customHeight="1" x14ac:dyDescent="0.2">
      <c r="A592" s="63" t="s">
        <v>246</v>
      </c>
      <c r="B592" s="64" t="s">
        <v>406</v>
      </c>
      <c r="C592" s="63" t="s">
        <v>27</v>
      </c>
      <c r="D592" s="63" t="s">
        <v>407</v>
      </c>
      <c r="E592" s="66">
        <v>1</v>
      </c>
      <c r="F592" s="63"/>
      <c r="G592" s="63"/>
      <c r="H592" s="63"/>
      <c r="I592" s="72" t="s">
        <v>408</v>
      </c>
      <c r="J592" s="72" t="s">
        <v>408</v>
      </c>
    </row>
    <row r="593" spans="1:10" ht="24" customHeight="1" x14ac:dyDescent="0.2">
      <c r="A593" s="63" t="s">
        <v>246</v>
      </c>
      <c r="B593" s="64" t="s">
        <v>313</v>
      </c>
      <c r="C593" s="63" t="s">
        <v>27</v>
      </c>
      <c r="D593" s="63" t="s">
        <v>314</v>
      </c>
      <c r="E593" s="66">
        <v>5</v>
      </c>
      <c r="F593" s="63"/>
      <c r="G593" s="63"/>
      <c r="H593" s="63"/>
      <c r="I593" s="72" t="s">
        <v>315</v>
      </c>
      <c r="J593" s="72" t="s">
        <v>409</v>
      </c>
    </row>
    <row r="594" spans="1:10" ht="20.100000000000001" customHeight="1" x14ac:dyDescent="0.2">
      <c r="A594" s="111"/>
      <c r="B594" s="111"/>
      <c r="C594" s="111"/>
      <c r="D594" s="111"/>
      <c r="E594" s="111"/>
      <c r="F594" s="111" t="s">
        <v>356</v>
      </c>
      <c r="G594" s="111"/>
      <c r="H594" s="111"/>
      <c r="I594" s="111"/>
      <c r="J594" s="74">
        <v>0</v>
      </c>
    </row>
    <row r="595" spans="1:10" ht="20.100000000000001" customHeight="1" x14ac:dyDescent="0.2">
      <c r="A595" s="111"/>
      <c r="B595" s="111"/>
      <c r="C595" s="111"/>
      <c r="D595" s="111"/>
      <c r="E595" s="111"/>
      <c r="F595" s="111" t="s">
        <v>318</v>
      </c>
      <c r="G595" s="111"/>
      <c r="H595" s="111"/>
      <c r="I595" s="111"/>
      <c r="J595" s="53">
        <v>137.9324</v>
      </c>
    </row>
    <row r="596" spans="1:10" ht="20.100000000000001" customHeight="1" x14ac:dyDescent="0.2">
      <c r="A596" s="111"/>
      <c r="B596" s="111"/>
      <c r="C596" s="111"/>
      <c r="D596" s="111"/>
      <c r="E596" s="111"/>
      <c r="F596" s="111" t="s">
        <v>319</v>
      </c>
      <c r="G596" s="111"/>
      <c r="H596" s="111"/>
      <c r="I596" s="111"/>
      <c r="J596" s="53">
        <v>303.33190000000002</v>
      </c>
    </row>
    <row r="597" spans="1:10" ht="20.100000000000001" customHeight="1" x14ac:dyDescent="0.2">
      <c r="A597" s="111"/>
      <c r="B597" s="111"/>
      <c r="C597" s="111"/>
      <c r="D597" s="111"/>
      <c r="E597" s="111"/>
      <c r="F597" s="111" t="s">
        <v>320</v>
      </c>
      <c r="G597" s="111"/>
      <c r="H597" s="111"/>
      <c r="I597" s="111"/>
      <c r="J597" s="53">
        <v>36</v>
      </c>
    </row>
    <row r="598" spans="1:10" ht="20.100000000000001" customHeight="1" x14ac:dyDescent="0.2">
      <c r="A598" s="111"/>
      <c r="B598" s="111"/>
      <c r="C598" s="111"/>
      <c r="D598" s="111"/>
      <c r="E598" s="111"/>
      <c r="F598" s="111" t="s">
        <v>321</v>
      </c>
      <c r="G598" s="111"/>
      <c r="H598" s="111"/>
      <c r="I598" s="111"/>
      <c r="J598" s="53">
        <v>8.4259000000000004</v>
      </c>
    </row>
    <row r="599" spans="1:10" ht="20.100000000000001" customHeight="1" x14ac:dyDescent="0.2">
      <c r="A599" s="111"/>
      <c r="B599" s="111"/>
      <c r="C599" s="111"/>
      <c r="D599" s="111"/>
      <c r="E599" s="111"/>
      <c r="F599" s="111" t="s">
        <v>322</v>
      </c>
      <c r="G599" s="111"/>
      <c r="H599" s="111"/>
      <c r="I599" s="111"/>
      <c r="J599" s="53">
        <v>0</v>
      </c>
    </row>
    <row r="600" spans="1:10" ht="20.100000000000001" customHeight="1" x14ac:dyDescent="0.2">
      <c r="A600" s="111"/>
      <c r="B600" s="111"/>
      <c r="C600" s="111"/>
      <c r="D600" s="111"/>
      <c r="E600" s="111"/>
      <c r="F600" s="111" t="s">
        <v>323</v>
      </c>
      <c r="G600" s="111"/>
      <c r="H600" s="111"/>
      <c r="I600" s="111"/>
      <c r="J600" s="53">
        <v>0</v>
      </c>
    </row>
    <row r="601" spans="1:10" ht="20.100000000000001" customHeight="1" x14ac:dyDescent="0.2">
      <c r="A601" s="39" t="s">
        <v>357</v>
      </c>
      <c r="B601" s="40" t="s">
        <v>8</v>
      </c>
      <c r="C601" s="39" t="s">
        <v>9</v>
      </c>
      <c r="D601" s="39" t="s">
        <v>358</v>
      </c>
      <c r="E601" s="40" t="s">
        <v>298</v>
      </c>
      <c r="F601" s="40" t="s">
        <v>326</v>
      </c>
      <c r="G601" s="40" t="s">
        <v>327</v>
      </c>
      <c r="H601" s="40"/>
      <c r="I601" s="40"/>
      <c r="J601" s="40" t="s">
        <v>300</v>
      </c>
    </row>
    <row r="602" spans="1:10" ht="24" customHeight="1" x14ac:dyDescent="0.2">
      <c r="A602" s="63" t="s">
        <v>246</v>
      </c>
      <c r="B602" s="64" t="s">
        <v>429</v>
      </c>
      <c r="C602" s="63" t="s">
        <v>27</v>
      </c>
      <c r="D602" s="63" t="s">
        <v>430</v>
      </c>
      <c r="E602" s="66">
        <v>3.4099999999999998E-3</v>
      </c>
      <c r="F602" s="65" t="s">
        <v>50</v>
      </c>
      <c r="G602" s="120" t="s">
        <v>431</v>
      </c>
      <c r="H602" s="120"/>
      <c r="I602" s="121"/>
      <c r="J602" s="72" t="s">
        <v>432</v>
      </c>
    </row>
    <row r="603" spans="1:10" ht="24" customHeight="1" x14ac:dyDescent="0.2">
      <c r="A603" s="63" t="s">
        <v>246</v>
      </c>
      <c r="B603" s="64" t="s">
        <v>414</v>
      </c>
      <c r="C603" s="63" t="s">
        <v>27</v>
      </c>
      <c r="D603" s="63" t="s">
        <v>415</v>
      </c>
      <c r="E603" s="66">
        <v>0.10292</v>
      </c>
      <c r="F603" s="65" t="s">
        <v>416</v>
      </c>
      <c r="G603" s="120" t="s">
        <v>417</v>
      </c>
      <c r="H603" s="120"/>
      <c r="I603" s="121"/>
      <c r="J603" s="72" t="s">
        <v>433</v>
      </c>
    </row>
    <row r="604" spans="1:10" ht="26.1" customHeight="1" x14ac:dyDescent="0.2">
      <c r="A604" s="63" t="s">
        <v>246</v>
      </c>
      <c r="B604" s="64" t="s">
        <v>434</v>
      </c>
      <c r="C604" s="63" t="s">
        <v>27</v>
      </c>
      <c r="D604" s="63" t="s">
        <v>435</v>
      </c>
      <c r="E604" s="66">
        <v>1</v>
      </c>
      <c r="F604" s="65" t="s">
        <v>50</v>
      </c>
      <c r="G604" s="120" t="s">
        <v>436</v>
      </c>
      <c r="H604" s="120"/>
      <c r="I604" s="121"/>
      <c r="J604" s="72" t="s">
        <v>436</v>
      </c>
    </row>
    <row r="605" spans="1:10" ht="20.100000000000001" customHeight="1" x14ac:dyDescent="0.2">
      <c r="A605" s="111"/>
      <c r="B605" s="111"/>
      <c r="C605" s="111"/>
      <c r="D605" s="111"/>
      <c r="E605" s="111"/>
      <c r="F605" s="111" t="s">
        <v>363</v>
      </c>
      <c r="G605" s="111"/>
      <c r="H605" s="111"/>
      <c r="I605" s="111"/>
      <c r="J605" s="53">
        <v>24.029299999999999</v>
      </c>
    </row>
    <row r="606" spans="1:10" ht="20.100000000000001" customHeight="1" x14ac:dyDescent="0.2">
      <c r="A606" s="39" t="s">
        <v>332</v>
      </c>
      <c r="B606" s="40" t="s">
        <v>333</v>
      </c>
      <c r="C606" s="39" t="s">
        <v>9</v>
      </c>
      <c r="D606" s="39" t="s">
        <v>10</v>
      </c>
      <c r="E606" s="40" t="s">
        <v>334</v>
      </c>
      <c r="F606" s="40" t="s">
        <v>298</v>
      </c>
      <c r="G606" s="41" t="s">
        <v>326</v>
      </c>
      <c r="H606" s="126" t="s">
        <v>327</v>
      </c>
      <c r="I606" s="126"/>
      <c r="J606" s="40" t="s">
        <v>300</v>
      </c>
    </row>
    <row r="607" spans="1:10" ht="39" customHeight="1" x14ac:dyDescent="0.2">
      <c r="A607" s="58" t="s">
        <v>225</v>
      </c>
      <c r="B607" s="59" t="s">
        <v>364</v>
      </c>
      <c r="C607" s="58" t="s">
        <v>27</v>
      </c>
      <c r="D607" s="58" t="s">
        <v>365</v>
      </c>
      <c r="E607" s="59" t="s">
        <v>437</v>
      </c>
      <c r="F607" s="61">
        <v>1.6000000000000001E-4</v>
      </c>
      <c r="G607" s="60" t="s">
        <v>338</v>
      </c>
      <c r="H607" s="122">
        <v>32.159999999999997</v>
      </c>
      <c r="I607" s="123"/>
      <c r="J607" s="73">
        <v>5.1000000000000004E-3</v>
      </c>
    </row>
    <row r="608" spans="1:10" ht="39" customHeight="1" x14ac:dyDescent="0.2">
      <c r="A608" s="58" t="s">
        <v>225</v>
      </c>
      <c r="B608" s="59" t="s">
        <v>364</v>
      </c>
      <c r="C608" s="58" t="s">
        <v>27</v>
      </c>
      <c r="D608" s="58" t="s">
        <v>365</v>
      </c>
      <c r="E608" s="59" t="s">
        <v>423</v>
      </c>
      <c r="F608" s="61">
        <v>1E-4</v>
      </c>
      <c r="G608" s="60" t="s">
        <v>338</v>
      </c>
      <c r="H608" s="122">
        <v>32.159999999999997</v>
      </c>
      <c r="I608" s="123"/>
      <c r="J608" s="73">
        <v>3.2000000000000002E-3</v>
      </c>
    </row>
    <row r="609" spans="1:10" ht="20.100000000000001" customHeight="1" x14ac:dyDescent="0.2">
      <c r="A609" s="111"/>
      <c r="B609" s="111"/>
      <c r="C609" s="111"/>
      <c r="D609" s="111"/>
      <c r="E609" s="111"/>
      <c r="F609" s="111" t="s">
        <v>339</v>
      </c>
      <c r="G609" s="111"/>
      <c r="H609" s="111"/>
      <c r="I609" s="111"/>
      <c r="J609" s="53">
        <v>8.3000000000000001E-3</v>
      </c>
    </row>
    <row r="610" spans="1:10" ht="20.100000000000001" customHeight="1" x14ac:dyDescent="0.2">
      <c r="A610" s="39" t="s">
        <v>340</v>
      </c>
      <c r="B610" s="40" t="s">
        <v>341</v>
      </c>
      <c r="C610" s="39" t="s">
        <v>9</v>
      </c>
      <c r="D610" s="39" t="s">
        <v>10</v>
      </c>
      <c r="E610" s="40" t="s">
        <v>298</v>
      </c>
      <c r="F610" s="126" t="s">
        <v>342</v>
      </c>
      <c r="G610" s="125"/>
      <c r="H610" s="126"/>
      <c r="I610" s="126"/>
      <c r="J610" s="40" t="s">
        <v>300</v>
      </c>
    </row>
    <row r="611" spans="1:10" ht="20.100000000000001" customHeight="1" x14ac:dyDescent="0.2">
      <c r="A611" s="41"/>
      <c r="B611" s="41"/>
      <c r="C611" s="41"/>
      <c r="D611" s="41"/>
      <c r="E611" s="41"/>
      <c r="F611" s="41" t="s">
        <v>343</v>
      </c>
      <c r="G611" s="41" t="s">
        <v>344</v>
      </c>
      <c r="H611" s="41" t="s">
        <v>345</v>
      </c>
      <c r="I611" s="41" t="s">
        <v>346</v>
      </c>
      <c r="J611" s="41"/>
    </row>
    <row r="612" spans="1:10" ht="50.1" customHeight="1" x14ac:dyDescent="0.2">
      <c r="A612" s="58" t="s">
        <v>246</v>
      </c>
      <c r="B612" s="59" t="s">
        <v>423</v>
      </c>
      <c r="C612" s="58" t="s">
        <v>27</v>
      </c>
      <c r="D612" s="58" t="s">
        <v>415</v>
      </c>
      <c r="E612" s="61">
        <v>1E-4</v>
      </c>
      <c r="F612" s="59" t="s">
        <v>367</v>
      </c>
      <c r="G612" s="59" t="s">
        <v>368</v>
      </c>
      <c r="H612" s="59" t="s">
        <v>369</v>
      </c>
      <c r="I612" s="59" t="s">
        <v>350</v>
      </c>
      <c r="J612" s="73">
        <v>0</v>
      </c>
    </row>
    <row r="613" spans="1:10" ht="50.1" customHeight="1" x14ac:dyDescent="0.2">
      <c r="A613" s="58" t="s">
        <v>246</v>
      </c>
      <c r="B613" s="59" t="s">
        <v>437</v>
      </c>
      <c r="C613" s="58" t="s">
        <v>27</v>
      </c>
      <c r="D613" s="58" t="s">
        <v>435</v>
      </c>
      <c r="E613" s="61">
        <v>1.6000000000000001E-4</v>
      </c>
      <c r="F613" s="59" t="s">
        <v>367</v>
      </c>
      <c r="G613" s="59" t="s">
        <v>368</v>
      </c>
      <c r="H613" s="59" t="s">
        <v>369</v>
      </c>
      <c r="I613" s="59" t="s">
        <v>350</v>
      </c>
      <c r="J613" s="73">
        <v>0</v>
      </c>
    </row>
    <row r="614" spans="1:10" ht="20.100000000000001" customHeight="1" x14ac:dyDescent="0.2">
      <c r="A614" s="111"/>
      <c r="B614" s="111"/>
      <c r="C614" s="111"/>
      <c r="D614" s="111"/>
      <c r="E614" s="111"/>
      <c r="F614" s="111" t="s">
        <v>351</v>
      </c>
      <c r="G614" s="111"/>
      <c r="H614" s="111"/>
      <c r="I614" s="111"/>
      <c r="J614" s="53">
        <v>0</v>
      </c>
    </row>
    <row r="615" spans="1:10" x14ac:dyDescent="0.2">
      <c r="A615" s="68"/>
      <c r="B615" s="68"/>
      <c r="C615" s="68"/>
      <c r="D615" s="68"/>
      <c r="E615" s="68" t="s">
        <v>257</v>
      </c>
      <c r="F615" s="69">
        <v>0</v>
      </c>
      <c r="G615" s="68" t="s">
        <v>258</v>
      </c>
      <c r="H615" s="69">
        <v>3.83</v>
      </c>
      <c r="I615" s="68" t="s">
        <v>259</v>
      </c>
      <c r="J615" s="69">
        <v>3.834158249234648</v>
      </c>
    </row>
    <row r="616" spans="1:10" x14ac:dyDescent="0.2">
      <c r="A616" s="68"/>
      <c r="B616" s="68"/>
      <c r="C616" s="68"/>
      <c r="D616" s="68"/>
      <c r="E616" s="68" t="s">
        <v>260</v>
      </c>
      <c r="F616" s="69">
        <v>6.88</v>
      </c>
      <c r="G616" s="68"/>
      <c r="H616" s="124" t="s">
        <v>261</v>
      </c>
      <c r="I616" s="124"/>
      <c r="J616" s="69">
        <v>39.340000000000003</v>
      </c>
    </row>
    <row r="617" spans="1:10" ht="50.1" customHeight="1" thickBot="1" x14ac:dyDescent="0.25">
      <c r="A617" s="53"/>
      <c r="B617" s="53"/>
      <c r="C617" s="53"/>
      <c r="D617" s="53"/>
      <c r="E617" s="53"/>
      <c r="F617" s="53"/>
      <c r="G617" s="53" t="s">
        <v>262</v>
      </c>
      <c r="H617" s="70" t="s">
        <v>424</v>
      </c>
      <c r="I617" s="53" t="s">
        <v>264</v>
      </c>
      <c r="J617" s="55">
        <v>2399.7399999999998</v>
      </c>
    </row>
    <row r="618" spans="1:10" ht="0.95" customHeight="1" thickTop="1" x14ac:dyDescent="0.2">
      <c r="A618" s="71"/>
      <c r="B618" s="71"/>
      <c r="C618" s="71"/>
      <c r="D618" s="71"/>
      <c r="E618" s="71"/>
      <c r="F618" s="71"/>
      <c r="G618" s="71"/>
      <c r="H618" s="71"/>
      <c r="I618" s="71"/>
      <c r="J618" s="71"/>
    </row>
    <row r="619" spans="1:10" ht="18" customHeight="1" x14ac:dyDescent="0.2">
      <c r="A619" s="39" t="s">
        <v>199</v>
      </c>
      <c r="B619" s="40" t="s">
        <v>8</v>
      </c>
      <c r="C619" s="39" t="s">
        <v>9</v>
      </c>
      <c r="D619" s="39" t="s">
        <v>10</v>
      </c>
      <c r="E619" s="128" t="s">
        <v>11</v>
      </c>
      <c r="F619" s="128"/>
      <c r="G619" s="41" t="s">
        <v>12</v>
      </c>
      <c r="H619" s="40" t="s">
        <v>13</v>
      </c>
      <c r="I619" s="40" t="s">
        <v>129</v>
      </c>
      <c r="J619" s="40" t="s">
        <v>15</v>
      </c>
    </row>
    <row r="620" spans="1:10" ht="26.1" customHeight="1" x14ac:dyDescent="0.2">
      <c r="A620" s="47" t="s">
        <v>225</v>
      </c>
      <c r="B620" s="49" t="s">
        <v>85</v>
      </c>
      <c r="C620" s="47" t="s">
        <v>27</v>
      </c>
      <c r="D620" s="47" t="s">
        <v>86</v>
      </c>
      <c r="E620" s="127" t="s">
        <v>29</v>
      </c>
      <c r="F620" s="127"/>
      <c r="G620" s="48" t="s">
        <v>30</v>
      </c>
      <c r="H620" s="57">
        <v>1</v>
      </c>
      <c r="I620" s="50">
        <v>96.07</v>
      </c>
      <c r="J620" s="50">
        <v>96.07</v>
      </c>
    </row>
    <row r="621" spans="1:10" ht="15" customHeight="1" x14ac:dyDescent="0.2">
      <c r="A621" s="128" t="s">
        <v>296</v>
      </c>
      <c r="B621" s="126" t="s">
        <v>8</v>
      </c>
      <c r="C621" s="128" t="s">
        <v>9</v>
      </c>
      <c r="D621" s="128" t="s">
        <v>297</v>
      </c>
      <c r="E621" s="126" t="s">
        <v>298</v>
      </c>
      <c r="F621" s="125" t="s">
        <v>299</v>
      </c>
      <c r="G621" s="126"/>
      <c r="H621" s="125" t="s">
        <v>300</v>
      </c>
      <c r="I621" s="126"/>
      <c r="J621" s="126" t="s">
        <v>301</v>
      </c>
    </row>
    <row r="622" spans="1:10" ht="15" customHeight="1" x14ac:dyDescent="0.2">
      <c r="A622" s="126"/>
      <c r="B622" s="126"/>
      <c r="C622" s="126"/>
      <c r="D622" s="126"/>
      <c r="E622" s="126"/>
      <c r="F622" s="40" t="s">
        <v>302</v>
      </c>
      <c r="G622" s="40" t="s">
        <v>303</v>
      </c>
      <c r="H622" s="40" t="s">
        <v>302</v>
      </c>
      <c r="I622" s="40" t="s">
        <v>303</v>
      </c>
      <c r="J622" s="126"/>
    </row>
    <row r="623" spans="1:10" ht="26.1" customHeight="1" x14ac:dyDescent="0.2">
      <c r="A623" s="63" t="s">
        <v>246</v>
      </c>
      <c r="B623" s="64" t="s">
        <v>438</v>
      </c>
      <c r="C623" s="63" t="s">
        <v>27</v>
      </c>
      <c r="D623" s="63" t="s">
        <v>439</v>
      </c>
      <c r="E623" s="66">
        <v>1</v>
      </c>
      <c r="F623" s="67">
        <v>1</v>
      </c>
      <c r="G623" s="67">
        <v>0</v>
      </c>
      <c r="H623" s="72">
        <v>568.26260000000002</v>
      </c>
      <c r="I623" s="72">
        <v>247.18279999999999</v>
      </c>
      <c r="J623" s="72">
        <v>568.26260000000002</v>
      </c>
    </row>
    <row r="624" spans="1:10" ht="20.100000000000001" customHeight="1" x14ac:dyDescent="0.2">
      <c r="A624" s="111"/>
      <c r="B624" s="111"/>
      <c r="C624" s="111"/>
      <c r="D624" s="111"/>
      <c r="E624" s="111"/>
      <c r="F624" s="111" t="s">
        <v>310</v>
      </c>
      <c r="G624" s="111"/>
      <c r="H624" s="111"/>
      <c r="I624" s="111"/>
      <c r="J624" s="53">
        <v>568.26260000000002</v>
      </c>
    </row>
    <row r="625" spans="1:10" ht="20.100000000000001" customHeight="1" x14ac:dyDescent="0.2">
      <c r="A625" s="39" t="s">
        <v>311</v>
      </c>
      <c r="B625" s="40" t="s">
        <v>8</v>
      </c>
      <c r="C625" s="39" t="s">
        <v>9</v>
      </c>
      <c r="D625" s="39" t="s">
        <v>312</v>
      </c>
      <c r="E625" s="40" t="s">
        <v>298</v>
      </c>
      <c r="F625" s="126" t="s">
        <v>300</v>
      </c>
      <c r="G625" s="126"/>
      <c r="H625" s="126"/>
      <c r="I625" s="126"/>
      <c r="J625" s="40" t="s">
        <v>301</v>
      </c>
    </row>
    <row r="626" spans="1:10" ht="24" customHeight="1" x14ac:dyDescent="0.2">
      <c r="A626" s="63" t="s">
        <v>246</v>
      </c>
      <c r="B626" s="64" t="s">
        <v>440</v>
      </c>
      <c r="C626" s="63" t="s">
        <v>27</v>
      </c>
      <c r="D626" s="63" t="s">
        <v>441</v>
      </c>
      <c r="E626" s="66">
        <v>1</v>
      </c>
      <c r="F626" s="63"/>
      <c r="G626" s="63"/>
      <c r="H626" s="63"/>
      <c r="I626" s="72" t="s">
        <v>442</v>
      </c>
      <c r="J626" s="72" t="s">
        <v>442</v>
      </c>
    </row>
    <row r="627" spans="1:10" ht="24" customHeight="1" x14ac:dyDescent="0.2">
      <c r="A627" s="63" t="s">
        <v>246</v>
      </c>
      <c r="B627" s="64" t="s">
        <v>313</v>
      </c>
      <c r="C627" s="63" t="s">
        <v>27</v>
      </c>
      <c r="D627" s="63" t="s">
        <v>314</v>
      </c>
      <c r="E627" s="66">
        <v>5</v>
      </c>
      <c r="F627" s="63"/>
      <c r="G627" s="63"/>
      <c r="H627" s="63"/>
      <c r="I627" s="72" t="s">
        <v>315</v>
      </c>
      <c r="J627" s="72" t="s">
        <v>409</v>
      </c>
    </row>
    <row r="628" spans="1:10" ht="20.100000000000001" customHeight="1" x14ac:dyDescent="0.2">
      <c r="A628" s="111"/>
      <c r="B628" s="111"/>
      <c r="C628" s="111"/>
      <c r="D628" s="111"/>
      <c r="E628" s="111"/>
      <c r="F628" s="111" t="s">
        <v>356</v>
      </c>
      <c r="G628" s="111"/>
      <c r="H628" s="111"/>
      <c r="I628" s="111"/>
      <c r="J628" s="74">
        <v>0</v>
      </c>
    </row>
    <row r="629" spans="1:10" ht="20.100000000000001" customHeight="1" x14ac:dyDescent="0.2">
      <c r="A629" s="111"/>
      <c r="B629" s="111"/>
      <c r="C629" s="111"/>
      <c r="D629" s="111"/>
      <c r="E629" s="111"/>
      <c r="F629" s="111" t="s">
        <v>318</v>
      </c>
      <c r="G629" s="111"/>
      <c r="H629" s="111"/>
      <c r="I629" s="111"/>
      <c r="J629" s="53">
        <v>128.375</v>
      </c>
    </row>
    <row r="630" spans="1:10" ht="20.100000000000001" customHeight="1" x14ac:dyDescent="0.2">
      <c r="A630" s="111"/>
      <c r="B630" s="111"/>
      <c r="C630" s="111"/>
      <c r="D630" s="111"/>
      <c r="E630" s="111"/>
      <c r="F630" s="111" t="s">
        <v>319</v>
      </c>
      <c r="G630" s="111"/>
      <c r="H630" s="111"/>
      <c r="I630" s="111"/>
      <c r="J630" s="53">
        <v>696.63760000000002</v>
      </c>
    </row>
    <row r="631" spans="1:10" ht="20.100000000000001" customHeight="1" x14ac:dyDescent="0.2">
      <c r="A631" s="111"/>
      <c r="B631" s="111"/>
      <c r="C631" s="111"/>
      <c r="D631" s="111"/>
      <c r="E631" s="111"/>
      <c r="F631" s="111" t="s">
        <v>320</v>
      </c>
      <c r="G631" s="111"/>
      <c r="H631" s="111"/>
      <c r="I631" s="111"/>
      <c r="J631" s="53">
        <v>39.520000000000003</v>
      </c>
    </row>
    <row r="632" spans="1:10" ht="20.100000000000001" customHeight="1" x14ac:dyDescent="0.2">
      <c r="A632" s="111"/>
      <c r="B632" s="111"/>
      <c r="C632" s="111"/>
      <c r="D632" s="111"/>
      <c r="E632" s="111"/>
      <c r="F632" s="111" t="s">
        <v>321</v>
      </c>
      <c r="G632" s="111"/>
      <c r="H632" s="111"/>
      <c r="I632" s="111"/>
      <c r="J632" s="53">
        <v>17.627500000000001</v>
      </c>
    </row>
    <row r="633" spans="1:10" ht="20.100000000000001" customHeight="1" x14ac:dyDescent="0.2">
      <c r="A633" s="111"/>
      <c r="B633" s="111"/>
      <c r="C633" s="111"/>
      <c r="D633" s="111"/>
      <c r="E633" s="111"/>
      <c r="F633" s="111" t="s">
        <v>322</v>
      </c>
      <c r="G633" s="111"/>
      <c r="H633" s="111"/>
      <c r="I633" s="111"/>
      <c r="J633" s="53">
        <v>0</v>
      </c>
    </row>
    <row r="634" spans="1:10" ht="20.100000000000001" customHeight="1" x14ac:dyDescent="0.2">
      <c r="A634" s="111"/>
      <c r="B634" s="111"/>
      <c r="C634" s="111"/>
      <c r="D634" s="111"/>
      <c r="E634" s="111"/>
      <c r="F634" s="111" t="s">
        <v>323</v>
      </c>
      <c r="G634" s="111"/>
      <c r="H634" s="111"/>
      <c r="I634" s="111"/>
      <c r="J634" s="53">
        <v>0</v>
      </c>
    </row>
    <row r="635" spans="1:10" ht="20.100000000000001" customHeight="1" x14ac:dyDescent="0.2">
      <c r="A635" s="39" t="s">
        <v>357</v>
      </c>
      <c r="B635" s="40" t="s">
        <v>8</v>
      </c>
      <c r="C635" s="39" t="s">
        <v>9</v>
      </c>
      <c r="D635" s="39" t="s">
        <v>358</v>
      </c>
      <c r="E635" s="40" t="s">
        <v>298</v>
      </c>
      <c r="F635" s="40" t="s">
        <v>326</v>
      </c>
      <c r="G635" s="40" t="s">
        <v>327</v>
      </c>
      <c r="H635" s="40"/>
      <c r="I635" s="40"/>
      <c r="J635" s="40" t="s">
        <v>300</v>
      </c>
    </row>
    <row r="636" spans="1:10" ht="24" customHeight="1" x14ac:dyDescent="0.2">
      <c r="A636" s="63" t="s">
        <v>246</v>
      </c>
      <c r="B636" s="64" t="s">
        <v>443</v>
      </c>
      <c r="C636" s="63" t="s">
        <v>27</v>
      </c>
      <c r="D636" s="63" t="s">
        <v>444</v>
      </c>
      <c r="E636" s="66">
        <v>0.4</v>
      </c>
      <c r="F636" s="65" t="s">
        <v>416</v>
      </c>
      <c r="G636" s="120" t="s">
        <v>445</v>
      </c>
      <c r="H636" s="120"/>
      <c r="I636" s="121"/>
      <c r="J636" s="72" t="s">
        <v>446</v>
      </c>
    </row>
    <row r="637" spans="1:10" ht="26.1" customHeight="1" x14ac:dyDescent="0.2">
      <c r="A637" s="63" t="s">
        <v>246</v>
      </c>
      <c r="B637" s="64" t="s">
        <v>447</v>
      </c>
      <c r="C637" s="63" t="s">
        <v>27</v>
      </c>
      <c r="D637" s="63" t="s">
        <v>448</v>
      </c>
      <c r="E637" s="66">
        <v>9.7000000000000005E-4</v>
      </c>
      <c r="F637" s="65" t="s">
        <v>449</v>
      </c>
      <c r="G637" s="120" t="s">
        <v>450</v>
      </c>
      <c r="H637" s="120"/>
      <c r="I637" s="121"/>
      <c r="J637" s="72" t="s">
        <v>451</v>
      </c>
    </row>
    <row r="638" spans="1:10" ht="24" customHeight="1" x14ac:dyDescent="0.2">
      <c r="A638" s="63" t="s">
        <v>246</v>
      </c>
      <c r="B638" s="64" t="s">
        <v>452</v>
      </c>
      <c r="C638" s="63" t="s">
        <v>27</v>
      </c>
      <c r="D638" s="63" t="s">
        <v>453</v>
      </c>
      <c r="E638" s="66">
        <v>6.15</v>
      </c>
      <c r="F638" s="65" t="s">
        <v>416</v>
      </c>
      <c r="G638" s="120" t="s">
        <v>454</v>
      </c>
      <c r="H638" s="120"/>
      <c r="I638" s="121"/>
      <c r="J638" s="72" t="s">
        <v>455</v>
      </c>
    </row>
    <row r="639" spans="1:10" ht="20.100000000000001" customHeight="1" x14ac:dyDescent="0.2">
      <c r="A639" s="111"/>
      <c r="B639" s="111"/>
      <c r="C639" s="111"/>
      <c r="D639" s="111"/>
      <c r="E639" s="111"/>
      <c r="F639" s="111" t="s">
        <v>363</v>
      </c>
      <c r="G639" s="111"/>
      <c r="H639" s="111"/>
      <c r="I639" s="111"/>
      <c r="J639" s="53">
        <v>78.232600000000005</v>
      </c>
    </row>
    <row r="640" spans="1:10" ht="20.100000000000001" customHeight="1" x14ac:dyDescent="0.2">
      <c r="A640" s="39" t="s">
        <v>332</v>
      </c>
      <c r="B640" s="40" t="s">
        <v>333</v>
      </c>
      <c r="C640" s="39" t="s">
        <v>9</v>
      </c>
      <c r="D640" s="39" t="s">
        <v>10</v>
      </c>
      <c r="E640" s="40" t="s">
        <v>334</v>
      </c>
      <c r="F640" s="40" t="s">
        <v>298</v>
      </c>
      <c r="G640" s="41" t="s">
        <v>326</v>
      </c>
      <c r="H640" s="126" t="s">
        <v>327</v>
      </c>
      <c r="I640" s="126"/>
      <c r="J640" s="40" t="s">
        <v>300</v>
      </c>
    </row>
    <row r="641" spans="1:11" ht="39" customHeight="1" x14ac:dyDescent="0.2">
      <c r="A641" s="58" t="s">
        <v>225</v>
      </c>
      <c r="B641" s="59" t="s">
        <v>364</v>
      </c>
      <c r="C641" s="58" t="s">
        <v>27</v>
      </c>
      <c r="D641" s="58" t="s">
        <v>365</v>
      </c>
      <c r="E641" s="59" t="s">
        <v>456</v>
      </c>
      <c r="F641" s="61">
        <v>4.0000000000000002E-4</v>
      </c>
      <c r="G641" s="60" t="s">
        <v>338</v>
      </c>
      <c r="H641" s="122">
        <v>32.159999999999997</v>
      </c>
      <c r="I641" s="123"/>
      <c r="J641" s="73">
        <v>1.29E-2</v>
      </c>
    </row>
    <row r="642" spans="1:11" ht="39" customHeight="1" x14ac:dyDescent="0.2">
      <c r="A642" s="58" t="s">
        <v>225</v>
      </c>
      <c r="B642" s="59" t="s">
        <v>364</v>
      </c>
      <c r="C642" s="58" t="s">
        <v>27</v>
      </c>
      <c r="D642" s="58" t="s">
        <v>365</v>
      </c>
      <c r="E642" s="59" t="s">
        <v>457</v>
      </c>
      <c r="F642" s="61">
        <v>6.1500000000000001E-3</v>
      </c>
      <c r="G642" s="60" t="s">
        <v>338</v>
      </c>
      <c r="H642" s="122">
        <v>32.159999999999997</v>
      </c>
      <c r="I642" s="123"/>
      <c r="J642" s="73">
        <v>0.1978</v>
      </c>
    </row>
    <row r="643" spans="1:11" ht="20.100000000000001" customHeight="1" x14ac:dyDescent="0.2">
      <c r="A643" s="111"/>
      <c r="B643" s="111"/>
      <c r="C643" s="111"/>
      <c r="D643" s="111"/>
      <c r="E643" s="111"/>
      <c r="F643" s="111" t="s">
        <v>339</v>
      </c>
      <c r="G643" s="111"/>
      <c r="H643" s="111"/>
      <c r="I643" s="111"/>
      <c r="J643" s="53">
        <v>0.2107</v>
      </c>
    </row>
    <row r="644" spans="1:11" ht="20.100000000000001" customHeight="1" x14ac:dyDescent="0.2">
      <c r="A644" s="39" t="s">
        <v>340</v>
      </c>
      <c r="B644" s="40" t="s">
        <v>341</v>
      </c>
      <c r="C644" s="39" t="s">
        <v>9</v>
      </c>
      <c r="D644" s="39" t="s">
        <v>10</v>
      </c>
      <c r="E644" s="40" t="s">
        <v>298</v>
      </c>
      <c r="F644" s="126" t="s">
        <v>342</v>
      </c>
      <c r="G644" s="125"/>
      <c r="H644" s="126"/>
      <c r="I644" s="126"/>
      <c r="J644" s="40" t="s">
        <v>300</v>
      </c>
    </row>
    <row r="645" spans="1:11" ht="20.100000000000001" customHeight="1" x14ac:dyDescent="0.2">
      <c r="A645" s="41"/>
      <c r="B645" s="41"/>
      <c r="C645" s="41"/>
      <c r="D645" s="41"/>
      <c r="E645" s="41"/>
      <c r="F645" s="41" t="s">
        <v>343</v>
      </c>
      <c r="G645" s="41" t="s">
        <v>344</v>
      </c>
      <c r="H645" s="41" t="s">
        <v>345</v>
      </c>
      <c r="I645" s="41" t="s">
        <v>346</v>
      </c>
      <c r="J645" s="41"/>
    </row>
    <row r="646" spans="1:11" ht="50.1" customHeight="1" x14ac:dyDescent="0.2">
      <c r="A646" s="58" t="s">
        <v>246</v>
      </c>
      <c r="B646" s="59" t="s">
        <v>457</v>
      </c>
      <c r="C646" s="58" t="s">
        <v>27</v>
      </c>
      <c r="D646" s="58" t="s">
        <v>453</v>
      </c>
      <c r="E646" s="61">
        <v>6.1500000000000001E-3</v>
      </c>
      <c r="F646" s="59" t="s">
        <v>367</v>
      </c>
      <c r="G646" s="59" t="s">
        <v>368</v>
      </c>
      <c r="H646" s="59" t="s">
        <v>369</v>
      </c>
      <c r="I646" s="59" t="s">
        <v>350</v>
      </c>
      <c r="J646" s="73">
        <v>0</v>
      </c>
    </row>
    <row r="647" spans="1:11" ht="50.1" customHeight="1" x14ac:dyDescent="0.2">
      <c r="A647" s="58" t="s">
        <v>246</v>
      </c>
      <c r="B647" s="59" t="s">
        <v>456</v>
      </c>
      <c r="C647" s="58" t="s">
        <v>27</v>
      </c>
      <c r="D647" s="58" t="s">
        <v>444</v>
      </c>
      <c r="E647" s="61">
        <v>4.0000000000000002E-4</v>
      </c>
      <c r="F647" s="59" t="s">
        <v>367</v>
      </c>
      <c r="G647" s="59" t="s">
        <v>368</v>
      </c>
      <c r="H647" s="59" t="s">
        <v>369</v>
      </c>
      <c r="I647" s="59" t="s">
        <v>350</v>
      </c>
      <c r="J647" s="73">
        <v>0</v>
      </c>
    </row>
    <row r="648" spans="1:11" ht="20.100000000000001" customHeight="1" x14ac:dyDescent="0.2">
      <c r="A648" s="111"/>
      <c r="B648" s="111"/>
      <c r="C648" s="111"/>
      <c r="D648" s="111"/>
      <c r="E648" s="111"/>
      <c r="F648" s="111" t="s">
        <v>351</v>
      </c>
      <c r="G648" s="111"/>
      <c r="H648" s="111"/>
      <c r="I648" s="111"/>
      <c r="J648" s="53">
        <v>0</v>
      </c>
    </row>
    <row r="649" spans="1:11" x14ac:dyDescent="0.2">
      <c r="A649" s="68"/>
      <c r="B649" s="68"/>
      <c r="C649" s="68"/>
      <c r="D649" s="68"/>
      <c r="E649" s="68" t="s">
        <v>257</v>
      </c>
      <c r="F649" s="69">
        <v>0</v>
      </c>
      <c r="G649" s="68" t="s">
        <v>258</v>
      </c>
      <c r="H649" s="69">
        <v>3.32</v>
      </c>
      <c r="I649" s="68" t="s">
        <v>259</v>
      </c>
      <c r="J649" s="69">
        <v>3.316442353919645</v>
      </c>
    </row>
    <row r="650" spans="1:11" x14ac:dyDescent="0.2">
      <c r="A650" s="68"/>
      <c r="B650" s="68"/>
      <c r="C650" s="68"/>
      <c r="D650" s="68"/>
      <c r="E650" s="68" t="s">
        <v>260</v>
      </c>
      <c r="F650" s="69">
        <v>20.38</v>
      </c>
      <c r="G650" s="68"/>
      <c r="H650" s="124" t="s">
        <v>261</v>
      </c>
      <c r="I650" s="124"/>
      <c r="J650" s="69">
        <v>116.45</v>
      </c>
    </row>
    <row r="651" spans="1:11" ht="50.1" customHeight="1" thickBot="1" x14ac:dyDescent="0.25">
      <c r="A651" s="53"/>
      <c r="B651" s="53"/>
      <c r="C651" s="53"/>
      <c r="D651" s="53"/>
      <c r="E651" s="53"/>
      <c r="F651" s="53"/>
      <c r="G651" s="53" t="s">
        <v>262</v>
      </c>
      <c r="H651" s="70" t="s">
        <v>87</v>
      </c>
      <c r="I651" s="53" t="s">
        <v>264</v>
      </c>
      <c r="J651" s="55">
        <v>10511.94</v>
      </c>
    </row>
    <row r="652" spans="1:11" ht="0.95" customHeight="1" thickTop="1" x14ac:dyDescent="0.2">
      <c r="A652" s="71"/>
      <c r="B652" s="71"/>
      <c r="C652" s="71"/>
      <c r="D652" s="71"/>
      <c r="E652" s="71"/>
      <c r="F652" s="71"/>
      <c r="G652" s="71"/>
      <c r="H652" s="71"/>
      <c r="I652" s="71"/>
      <c r="J652" s="71"/>
    </row>
    <row r="653" spans="1:11" ht="24" customHeight="1" x14ac:dyDescent="0.2">
      <c r="A653" s="42" t="s">
        <v>200</v>
      </c>
      <c r="B653" s="42"/>
      <c r="C653" s="42"/>
      <c r="D653" s="42" t="s">
        <v>201</v>
      </c>
      <c r="E653" s="42"/>
      <c r="F653" s="129"/>
      <c r="G653" s="129"/>
      <c r="H653" s="42"/>
      <c r="I653" s="44"/>
      <c r="J653" s="42"/>
      <c r="K653" s="45">
        <v>7101.48</v>
      </c>
    </row>
    <row r="654" spans="1:11" ht="18" customHeight="1" x14ac:dyDescent="0.2">
      <c r="A654" s="39" t="s">
        <v>202</v>
      </c>
      <c r="B654" s="40" t="s">
        <v>8</v>
      </c>
      <c r="C654" s="39" t="s">
        <v>9</v>
      </c>
      <c r="D654" s="39" t="s">
        <v>10</v>
      </c>
      <c r="E654" s="128" t="s">
        <v>11</v>
      </c>
      <c r="F654" s="128"/>
      <c r="G654" s="41" t="s">
        <v>12</v>
      </c>
      <c r="H654" s="40" t="s">
        <v>13</v>
      </c>
      <c r="I654" s="40" t="s">
        <v>224</v>
      </c>
      <c r="J654" s="40" t="s">
        <v>129</v>
      </c>
      <c r="K654" s="40" t="s">
        <v>15</v>
      </c>
    </row>
    <row r="655" spans="1:11" ht="26.1" customHeight="1" x14ac:dyDescent="0.2">
      <c r="A655" s="47" t="s">
        <v>225</v>
      </c>
      <c r="B655" s="49" t="s">
        <v>90</v>
      </c>
      <c r="C655" s="47" t="s">
        <v>55</v>
      </c>
      <c r="D655" s="47" t="s">
        <v>91</v>
      </c>
      <c r="E655" s="127" t="s">
        <v>57</v>
      </c>
      <c r="F655" s="127"/>
      <c r="G655" s="48" t="s">
        <v>92</v>
      </c>
      <c r="H655" s="57">
        <v>1</v>
      </c>
      <c r="I655" s="50"/>
      <c r="J655" s="50">
        <v>188.98</v>
      </c>
      <c r="K655" s="50">
        <v>188.98</v>
      </c>
    </row>
    <row r="656" spans="1:11" ht="24" customHeight="1" x14ac:dyDescent="0.2">
      <c r="A656" s="63" t="s">
        <v>246</v>
      </c>
      <c r="B656" s="64" t="s">
        <v>458</v>
      </c>
      <c r="C656" s="63" t="s">
        <v>55</v>
      </c>
      <c r="D656" s="63" t="s">
        <v>459</v>
      </c>
      <c r="E656" s="121" t="s">
        <v>21</v>
      </c>
      <c r="F656" s="121"/>
      <c r="G656" s="65" t="s">
        <v>30</v>
      </c>
      <c r="H656" s="66">
        <v>0.44</v>
      </c>
      <c r="I656" s="66">
        <v>0</v>
      </c>
      <c r="J656" s="67">
        <v>59.22</v>
      </c>
      <c r="K656" s="67">
        <v>26.05</v>
      </c>
    </row>
    <row r="657" spans="1:11" ht="24" customHeight="1" x14ac:dyDescent="0.2">
      <c r="A657" s="63" t="s">
        <v>246</v>
      </c>
      <c r="B657" s="64" t="s">
        <v>460</v>
      </c>
      <c r="C657" s="63" t="s">
        <v>55</v>
      </c>
      <c r="D657" s="63" t="s">
        <v>461</v>
      </c>
      <c r="E657" s="121" t="s">
        <v>21</v>
      </c>
      <c r="F657" s="121"/>
      <c r="G657" s="65" t="s">
        <v>462</v>
      </c>
      <c r="H657" s="66">
        <v>84.665999999999997</v>
      </c>
      <c r="I657" s="66">
        <v>0</v>
      </c>
      <c r="J657" s="67">
        <v>0.63</v>
      </c>
      <c r="K657" s="67">
        <v>53.33</v>
      </c>
    </row>
    <row r="658" spans="1:11" ht="24" customHeight="1" x14ac:dyDescent="0.2">
      <c r="A658" s="63" t="s">
        <v>246</v>
      </c>
      <c r="B658" s="64" t="s">
        <v>463</v>
      </c>
      <c r="C658" s="63" t="s">
        <v>55</v>
      </c>
      <c r="D658" s="63" t="s">
        <v>464</v>
      </c>
      <c r="E658" s="121" t="s">
        <v>312</v>
      </c>
      <c r="F658" s="121"/>
      <c r="G658" s="65" t="s">
        <v>237</v>
      </c>
      <c r="H658" s="66">
        <v>2.3820000000000001</v>
      </c>
      <c r="I658" s="66">
        <v>0</v>
      </c>
      <c r="J658" s="67">
        <v>24.104130000000001</v>
      </c>
      <c r="K658" s="67">
        <v>57.41</v>
      </c>
    </row>
    <row r="659" spans="1:11" ht="24" customHeight="1" x14ac:dyDescent="0.2">
      <c r="A659" s="63" t="s">
        <v>246</v>
      </c>
      <c r="B659" s="64" t="s">
        <v>465</v>
      </c>
      <c r="C659" s="63" t="s">
        <v>55</v>
      </c>
      <c r="D659" s="63" t="s">
        <v>466</v>
      </c>
      <c r="E659" s="121" t="s">
        <v>312</v>
      </c>
      <c r="F659" s="121"/>
      <c r="G659" s="65" t="s">
        <v>237</v>
      </c>
      <c r="H659" s="66">
        <v>1</v>
      </c>
      <c r="I659" s="66">
        <v>0</v>
      </c>
      <c r="J659" s="67">
        <v>29.59751</v>
      </c>
      <c r="K659" s="67">
        <v>29.59</v>
      </c>
    </row>
    <row r="660" spans="1:11" ht="24" customHeight="1" x14ac:dyDescent="0.2">
      <c r="A660" s="63" t="s">
        <v>246</v>
      </c>
      <c r="B660" s="64" t="s">
        <v>467</v>
      </c>
      <c r="C660" s="63" t="s">
        <v>55</v>
      </c>
      <c r="D660" s="63" t="s">
        <v>468</v>
      </c>
      <c r="E660" s="121" t="s">
        <v>21</v>
      </c>
      <c r="F660" s="121"/>
      <c r="G660" s="65" t="s">
        <v>73</v>
      </c>
      <c r="H660" s="66">
        <v>3.09E-2</v>
      </c>
      <c r="I660" s="66">
        <v>0</v>
      </c>
      <c r="J660" s="67">
        <v>731.7</v>
      </c>
      <c r="K660" s="67">
        <v>22.6</v>
      </c>
    </row>
    <row r="661" spans="1:11" ht="25.5" x14ac:dyDescent="0.2">
      <c r="A661" s="68"/>
      <c r="B661" s="68"/>
      <c r="C661" s="68"/>
      <c r="D661" s="68"/>
      <c r="E661" s="68"/>
      <c r="F661" s="68" t="s">
        <v>257</v>
      </c>
      <c r="G661" s="69">
        <v>87</v>
      </c>
      <c r="H661" s="68" t="s">
        <v>258</v>
      </c>
      <c r="I661" s="69">
        <v>0</v>
      </c>
      <c r="J661" s="68" t="s">
        <v>259</v>
      </c>
      <c r="K661" s="69">
        <v>87</v>
      </c>
    </row>
    <row r="662" spans="1:11" ht="25.5" x14ac:dyDescent="0.2">
      <c r="A662" s="68"/>
      <c r="B662" s="68"/>
      <c r="C662" s="68"/>
      <c r="D662" s="68"/>
      <c r="E662" s="68"/>
      <c r="F662" s="68" t="s">
        <v>260</v>
      </c>
      <c r="G662" s="69">
        <v>40.1</v>
      </c>
      <c r="H662" s="124"/>
      <c r="I662" s="124" t="s">
        <v>261</v>
      </c>
      <c r="J662" s="68"/>
      <c r="K662" s="69">
        <v>229.08</v>
      </c>
    </row>
    <row r="663" spans="1:11" ht="50.1" customHeight="1" thickBot="1" x14ac:dyDescent="0.25">
      <c r="A663" s="53"/>
      <c r="B663" s="53"/>
      <c r="C663" s="53"/>
      <c r="D663" s="53"/>
      <c r="E663" s="53"/>
      <c r="F663" s="53"/>
      <c r="G663" s="53"/>
      <c r="H663" s="53" t="s">
        <v>262</v>
      </c>
      <c r="I663" s="70" t="s">
        <v>469</v>
      </c>
      <c r="J663" s="53" t="s">
        <v>264</v>
      </c>
      <c r="K663" s="55">
        <v>7101.48</v>
      </c>
    </row>
    <row r="664" spans="1:11" ht="0.95" customHeight="1" thickTop="1" x14ac:dyDescent="0.2">
      <c r="A664" s="71"/>
      <c r="B664" s="71"/>
      <c r="C664" s="71"/>
      <c r="D664" s="71"/>
      <c r="E664" s="71"/>
      <c r="F664" s="71"/>
      <c r="G664" s="71"/>
      <c r="H664" s="71"/>
      <c r="I664" s="71"/>
      <c r="J664" s="71"/>
      <c r="K664" s="71"/>
    </row>
    <row r="665" spans="1:11" ht="24" customHeight="1" x14ac:dyDescent="0.2">
      <c r="A665" s="42" t="s">
        <v>203</v>
      </c>
      <c r="B665" s="42"/>
      <c r="C665" s="42"/>
      <c r="D665" s="42" t="s">
        <v>204</v>
      </c>
      <c r="E665" s="42"/>
      <c r="F665" s="129"/>
      <c r="G665" s="129"/>
      <c r="H665" s="42"/>
      <c r="I665" s="44"/>
      <c r="J665" s="42"/>
      <c r="K665" s="45">
        <v>475584.12</v>
      </c>
    </row>
    <row r="666" spans="1:11" ht="18" customHeight="1" x14ac:dyDescent="0.2">
      <c r="A666" s="39" t="s">
        <v>205</v>
      </c>
      <c r="B666" s="40" t="s">
        <v>8</v>
      </c>
      <c r="C666" s="39" t="s">
        <v>9</v>
      </c>
      <c r="D666" s="39" t="s">
        <v>10</v>
      </c>
      <c r="E666" s="128" t="s">
        <v>11</v>
      </c>
      <c r="F666" s="128"/>
      <c r="G666" s="41" t="s">
        <v>12</v>
      </c>
      <c r="H666" s="40" t="s">
        <v>13</v>
      </c>
      <c r="I666" s="40" t="s">
        <v>224</v>
      </c>
      <c r="J666" s="40" t="s">
        <v>129</v>
      </c>
      <c r="K666" s="40" t="s">
        <v>15</v>
      </c>
    </row>
    <row r="667" spans="1:11" ht="24" customHeight="1" x14ac:dyDescent="0.2">
      <c r="A667" s="47" t="s">
        <v>225</v>
      </c>
      <c r="B667" s="49" t="s">
        <v>99</v>
      </c>
      <c r="C667" s="47" t="s">
        <v>32</v>
      </c>
      <c r="D667" s="47" t="s">
        <v>100</v>
      </c>
      <c r="E667" s="127" t="s">
        <v>38</v>
      </c>
      <c r="F667" s="127"/>
      <c r="G667" s="48" t="s">
        <v>63</v>
      </c>
      <c r="H667" s="57">
        <v>1</v>
      </c>
      <c r="I667" s="50"/>
      <c r="J667" s="50">
        <v>0.42</v>
      </c>
      <c r="K667" s="50">
        <v>0.42</v>
      </c>
    </row>
    <row r="668" spans="1:11" ht="26.1" customHeight="1" x14ac:dyDescent="0.2">
      <c r="A668" s="58" t="s">
        <v>226</v>
      </c>
      <c r="B668" s="59" t="s">
        <v>470</v>
      </c>
      <c r="C668" s="58" t="s">
        <v>32</v>
      </c>
      <c r="D668" s="58" t="s">
        <v>471</v>
      </c>
      <c r="E668" s="123" t="s">
        <v>38</v>
      </c>
      <c r="F668" s="123"/>
      <c r="G668" s="60" t="s">
        <v>92</v>
      </c>
      <c r="H668" s="61">
        <v>0.05</v>
      </c>
      <c r="I668" s="61">
        <v>0</v>
      </c>
      <c r="J668" s="62">
        <v>8.43</v>
      </c>
      <c r="K668" s="62">
        <v>0.42</v>
      </c>
    </row>
    <row r="669" spans="1:11" ht="25.5" x14ac:dyDescent="0.2">
      <c r="A669" s="68"/>
      <c r="B669" s="68"/>
      <c r="C669" s="68"/>
      <c r="D669" s="68"/>
      <c r="E669" s="68"/>
      <c r="F669" s="68" t="s">
        <v>257</v>
      </c>
      <c r="G669" s="69">
        <v>0.33</v>
      </c>
      <c r="H669" s="68" t="s">
        <v>258</v>
      </c>
      <c r="I669" s="69">
        <v>0</v>
      </c>
      <c r="J669" s="68" t="s">
        <v>259</v>
      </c>
      <c r="K669" s="69">
        <v>0.33</v>
      </c>
    </row>
    <row r="670" spans="1:11" ht="25.5" x14ac:dyDescent="0.2">
      <c r="A670" s="68"/>
      <c r="B670" s="68"/>
      <c r="C670" s="68"/>
      <c r="D670" s="68"/>
      <c r="E670" s="68"/>
      <c r="F670" s="68" t="s">
        <v>260</v>
      </c>
      <c r="G670" s="69">
        <v>0.08</v>
      </c>
      <c r="H670" s="124"/>
      <c r="I670" s="124" t="s">
        <v>261</v>
      </c>
      <c r="J670" s="68"/>
      <c r="K670" s="69">
        <v>0.5</v>
      </c>
    </row>
    <row r="671" spans="1:11" ht="50.1" customHeight="1" thickBot="1" x14ac:dyDescent="0.25">
      <c r="A671" s="53"/>
      <c r="B671" s="53"/>
      <c r="C671" s="53"/>
      <c r="D671" s="53"/>
      <c r="E671" s="53"/>
      <c r="F671" s="53"/>
      <c r="G671" s="53"/>
      <c r="H671" s="53" t="s">
        <v>262</v>
      </c>
      <c r="I671" s="70" t="s">
        <v>64</v>
      </c>
      <c r="J671" s="53" t="s">
        <v>264</v>
      </c>
      <c r="K671" s="55">
        <v>3009.16</v>
      </c>
    </row>
    <row r="672" spans="1:11" ht="0.95" customHeight="1" thickTop="1" x14ac:dyDescent="0.2">
      <c r="A672" s="71"/>
      <c r="B672" s="71"/>
      <c r="C672" s="71"/>
      <c r="D672" s="71"/>
      <c r="E672" s="71"/>
      <c r="F672" s="71"/>
      <c r="G672" s="71"/>
      <c r="H672" s="71"/>
      <c r="I672" s="71"/>
      <c r="J672" s="71"/>
      <c r="K672" s="71"/>
    </row>
    <row r="673" spans="1:11" ht="18" customHeight="1" x14ac:dyDescent="0.2">
      <c r="A673" s="39" t="s">
        <v>206</v>
      </c>
      <c r="B673" s="40" t="s">
        <v>8</v>
      </c>
      <c r="C673" s="39" t="s">
        <v>9</v>
      </c>
      <c r="D673" s="39" t="s">
        <v>10</v>
      </c>
      <c r="E673" s="128" t="s">
        <v>11</v>
      </c>
      <c r="F673" s="128"/>
      <c r="G673" s="41" t="s">
        <v>12</v>
      </c>
      <c r="H673" s="40" t="s">
        <v>13</v>
      </c>
      <c r="I673" s="40" t="s">
        <v>224</v>
      </c>
      <c r="J673" s="40" t="s">
        <v>129</v>
      </c>
      <c r="K673" s="40" t="s">
        <v>15</v>
      </c>
    </row>
    <row r="674" spans="1:11" ht="24" customHeight="1" x14ac:dyDescent="0.2">
      <c r="A674" s="47" t="s">
        <v>225</v>
      </c>
      <c r="B674" s="49" t="s">
        <v>78</v>
      </c>
      <c r="C674" s="47" t="s">
        <v>55</v>
      </c>
      <c r="D674" s="47" t="s">
        <v>79</v>
      </c>
      <c r="E674" s="127" t="s">
        <v>57</v>
      </c>
      <c r="F674" s="127"/>
      <c r="G674" s="48" t="s">
        <v>80</v>
      </c>
      <c r="H674" s="57">
        <v>1</v>
      </c>
      <c r="I674" s="50"/>
      <c r="J674" s="50">
        <v>139.09</v>
      </c>
      <c r="K674" s="50">
        <v>139.09</v>
      </c>
    </row>
    <row r="675" spans="1:11" ht="24" customHeight="1" x14ac:dyDescent="0.2">
      <c r="A675" s="63" t="s">
        <v>246</v>
      </c>
      <c r="B675" s="64" t="s">
        <v>472</v>
      </c>
      <c r="C675" s="63" t="s">
        <v>55</v>
      </c>
      <c r="D675" s="63" t="s">
        <v>473</v>
      </c>
      <c r="E675" s="121" t="s">
        <v>312</v>
      </c>
      <c r="F675" s="121"/>
      <c r="G675" s="65" t="s">
        <v>237</v>
      </c>
      <c r="H675" s="66">
        <v>0.5</v>
      </c>
      <c r="I675" s="66">
        <v>0</v>
      </c>
      <c r="J675" s="67">
        <v>61.941023999999999</v>
      </c>
      <c r="K675" s="67">
        <v>30.97</v>
      </c>
    </row>
    <row r="676" spans="1:11" ht="26.1" customHeight="1" x14ac:dyDescent="0.2">
      <c r="A676" s="63" t="s">
        <v>246</v>
      </c>
      <c r="B676" s="64" t="s">
        <v>474</v>
      </c>
      <c r="C676" s="63" t="s">
        <v>55</v>
      </c>
      <c r="D676" s="63" t="s">
        <v>475</v>
      </c>
      <c r="E676" s="121" t="s">
        <v>312</v>
      </c>
      <c r="F676" s="121"/>
      <c r="G676" s="65" t="s">
        <v>237</v>
      </c>
      <c r="H676" s="66">
        <v>0.25</v>
      </c>
      <c r="I676" s="66">
        <v>0</v>
      </c>
      <c r="J676" s="67">
        <v>179.28518399999999</v>
      </c>
      <c r="K676" s="67">
        <v>44.82</v>
      </c>
    </row>
    <row r="677" spans="1:11" ht="26.1" customHeight="1" x14ac:dyDescent="0.2">
      <c r="A677" s="63" t="s">
        <v>246</v>
      </c>
      <c r="B677" s="64" t="s">
        <v>476</v>
      </c>
      <c r="C677" s="63" t="s">
        <v>55</v>
      </c>
      <c r="D677" s="63" t="s">
        <v>477</v>
      </c>
      <c r="E677" s="121" t="s">
        <v>312</v>
      </c>
      <c r="F677" s="121"/>
      <c r="G677" s="65" t="s">
        <v>237</v>
      </c>
      <c r="H677" s="66">
        <v>0.25</v>
      </c>
      <c r="I677" s="66">
        <v>0</v>
      </c>
      <c r="J677" s="67">
        <v>133.18214399999999</v>
      </c>
      <c r="K677" s="67">
        <v>33.29</v>
      </c>
    </row>
    <row r="678" spans="1:11" ht="26.1" customHeight="1" x14ac:dyDescent="0.2">
      <c r="A678" s="63" t="s">
        <v>246</v>
      </c>
      <c r="B678" s="64" t="s">
        <v>478</v>
      </c>
      <c r="C678" s="63" t="s">
        <v>55</v>
      </c>
      <c r="D678" s="63" t="s">
        <v>479</v>
      </c>
      <c r="E678" s="121" t="s">
        <v>312</v>
      </c>
      <c r="F678" s="121"/>
      <c r="G678" s="65" t="s">
        <v>237</v>
      </c>
      <c r="H678" s="66">
        <v>0.06</v>
      </c>
      <c r="I678" s="66">
        <v>0</v>
      </c>
      <c r="J678" s="67">
        <v>500.25772799999999</v>
      </c>
      <c r="K678" s="67">
        <v>30.01</v>
      </c>
    </row>
    <row r="679" spans="1:11" ht="25.5" x14ac:dyDescent="0.2">
      <c r="A679" s="68"/>
      <c r="B679" s="68"/>
      <c r="C679" s="68"/>
      <c r="D679" s="68"/>
      <c r="E679" s="68"/>
      <c r="F679" s="68" t="s">
        <v>257</v>
      </c>
      <c r="G679" s="69">
        <v>139.09</v>
      </c>
      <c r="H679" s="68" t="s">
        <v>258</v>
      </c>
      <c r="I679" s="69">
        <v>0</v>
      </c>
      <c r="J679" s="68" t="s">
        <v>259</v>
      </c>
      <c r="K679" s="69">
        <v>139.09</v>
      </c>
    </row>
    <row r="680" spans="1:11" ht="25.5" x14ac:dyDescent="0.2">
      <c r="A680" s="68"/>
      <c r="B680" s="68"/>
      <c r="C680" s="68"/>
      <c r="D680" s="68"/>
      <c r="E680" s="68"/>
      <c r="F680" s="68" t="s">
        <v>260</v>
      </c>
      <c r="G680" s="69">
        <v>29.51</v>
      </c>
      <c r="H680" s="124"/>
      <c r="I680" s="124" t="s">
        <v>261</v>
      </c>
      <c r="J680" s="68"/>
      <c r="K680" s="69">
        <v>168.6</v>
      </c>
    </row>
    <row r="681" spans="1:11" ht="50.1" customHeight="1" thickBot="1" x14ac:dyDescent="0.25">
      <c r="A681" s="53"/>
      <c r="B681" s="53"/>
      <c r="C681" s="53"/>
      <c r="D681" s="53"/>
      <c r="E681" s="53"/>
      <c r="F681" s="53"/>
      <c r="G681" s="53"/>
      <c r="H681" s="53" t="s">
        <v>262</v>
      </c>
      <c r="I681" s="70" t="s">
        <v>480</v>
      </c>
      <c r="J681" s="53" t="s">
        <v>264</v>
      </c>
      <c r="K681" s="55">
        <v>20400.599999999999</v>
      </c>
    </row>
    <row r="682" spans="1:11" ht="0.95" customHeight="1" thickTop="1" x14ac:dyDescent="0.2">
      <c r="A682" s="71"/>
      <c r="B682" s="71"/>
      <c r="C682" s="71"/>
      <c r="D682" s="71"/>
      <c r="E682" s="71"/>
      <c r="F682" s="71"/>
      <c r="G682" s="71"/>
      <c r="H682" s="71"/>
      <c r="I682" s="71"/>
      <c r="J682" s="71"/>
      <c r="K682" s="71"/>
    </row>
    <row r="683" spans="1:11" ht="24" customHeight="1" x14ac:dyDescent="0.2">
      <c r="A683" s="42" t="s">
        <v>207</v>
      </c>
      <c r="B683" s="42"/>
      <c r="C683" s="42"/>
      <c r="D683" s="42" t="s">
        <v>208</v>
      </c>
      <c r="E683" s="42"/>
      <c r="F683" s="129"/>
      <c r="G683" s="129"/>
      <c r="H683" s="42"/>
      <c r="I683" s="44"/>
      <c r="J683" s="42"/>
      <c r="K683" s="45">
        <v>263240.62</v>
      </c>
    </row>
    <row r="684" spans="1:11" ht="18" customHeight="1" x14ac:dyDescent="0.2">
      <c r="A684" s="39" t="s">
        <v>209</v>
      </c>
      <c r="B684" s="40" t="s">
        <v>8</v>
      </c>
      <c r="C684" s="39" t="s">
        <v>9</v>
      </c>
      <c r="D684" s="39" t="s">
        <v>10</v>
      </c>
      <c r="E684" s="128" t="s">
        <v>11</v>
      </c>
      <c r="F684" s="128"/>
      <c r="G684" s="41" t="s">
        <v>12</v>
      </c>
      <c r="H684" s="40" t="s">
        <v>13</v>
      </c>
      <c r="I684" s="40" t="s">
        <v>224</v>
      </c>
      <c r="J684" s="40" t="s">
        <v>129</v>
      </c>
      <c r="K684" s="40" t="s">
        <v>15</v>
      </c>
    </row>
    <row r="685" spans="1:11" ht="24" customHeight="1" x14ac:dyDescent="0.2">
      <c r="A685" s="47" t="s">
        <v>225</v>
      </c>
      <c r="B685" s="49" t="s">
        <v>76</v>
      </c>
      <c r="C685" s="47" t="s">
        <v>47</v>
      </c>
      <c r="D685" s="47" t="s">
        <v>77</v>
      </c>
      <c r="E685" s="127" t="s">
        <v>49</v>
      </c>
      <c r="F685" s="127"/>
      <c r="G685" s="48" t="s">
        <v>50</v>
      </c>
      <c r="H685" s="57">
        <v>1</v>
      </c>
      <c r="I685" s="50"/>
      <c r="J685" s="50">
        <v>296</v>
      </c>
      <c r="K685" s="50">
        <v>296</v>
      </c>
    </row>
    <row r="686" spans="1:11" ht="24" customHeight="1" x14ac:dyDescent="0.2">
      <c r="A686" s="58" t="s">
        <v>226</v>
      </c>
      <c r="B686" s="59" t="s">
        <v>481</v>
      </c>
      <c r="C686" s="58" t="s">
        <v>47</v>
      </c>
      <c r="D686" s="58" t="s">
        <v>482</v>
      </c>
      <c r="E686" s="123" t="s">
        <v>483</v>
      </c>
      <c r="F686" s="123"/>
      <c r="G686" s="60" t="s">
        <v>50</v>
      </c>
      <c r="H686" s="61">
        <v>1.85</v>
      </c>
      <c r="I686" s="61">
        <v>0</v>
      </c>
      <c r="J686" s="62">
        <v>160</v>
      </c>
      <c r="K686" s="62">
        <v>296</v>
      </c>
    </row>
    <row r="687" spans="1:11" ht="25.5" x14ac:dyDescent="0.2">
      <c r="A687" s="68"/>
      <c r="B687" s="68"/>
      <c r="C687" s="68"/>
      <c r="D687" s="68"/>
      <c r="E687" s="68"/>
      <c r="F687" s="68" t="s">
        <v>257</v>
      </c>
      <c r="G687" s="69">
        <v>252.15</v>
      </c>
      <c r="H687" s="68" t="s">
        <v>258</v>
      </c>
      <c r="I687" s="69">
        <v>0</v>
      </c>
      <c r="J687" s="68" t="s">
        <v>259</v>
      </c>
      <c r="K687" s="69">
        <v>252.15</v>
      </c>
    </row>
    <row r="688" spans="1:11" ht="25.5" x14ac:dyDescent="0.2">
      <c r="A688" s="68"/>
      <c r="B688" s="68"/>
      <c r="C688" s="68"/>
      <c r="D688" s="68"/>
      <c r="E688" s="68"/>
      <c r="F688" s="68" t="s">
        <v>260</v>
      </c>
      <c r="G688" s="69">
        <v>62.81</v>
      </c>
      <c r="H688" s="124"/>
      <c r="I688" s="124" t="s">
        <v>261</v>
      </c>
      <c r="J688" s="68"/>
      <c r="K688" s="69">
        <v>358.81</v>
      </c>
    </row>
    <row r="689" spans="1:11" ht="50.1" customHeight="1" thickBot="1" x14ac:dyDescent="0.25">
      <c r="A689" s="53"/>
      <c r="B689" s="53"/>
      <c r="C689" s="53"/>
      <c r="D689" s="53"/>
      <c r="E689" s="53"/>
      <c r="F689" s="53"/>
      <c r="G689" s="53"/>
      <c r="H689" s="53" t="s">
        <v>262</v>
      </c>
      <c r="I689" s="70" t="s">
        <v>424</v>
      </c>
      <c r="J689" s="53" t="s">
        <v>264</v>
      </c>
      <c r="K689" s="55">
        <v>21887.41</v>
      </c>
    </row>
    <row r="690" spans="1:11" ht="0.95" customHeight="1" thickTop="1" x14ac:dyDescent="0.2">
      <c r="A690" s="71"/>
      <c r="B690" s="71"/>
      <c r="C690" s="71"/>
      <c r="D690" s="71"/>
      <c r="E690" s="71"/>
      <c r="F690" s="71"/>
      <c r="G690" s="71"/>
      <c r="H690" s="71"/>
      <c r="I690" s="71"/>
      <c r="J690" s="71"/>
      <c r="K690" s="71"/>
    </row>
    <row r="691" spans="1:11" ht="18" customHeight="1" x14ac:dyDescent="0.2">
      <c r="A691" s="39" t="s">
        <v>210</v>
      </c>
      <c r="B691" s="40" t="s">
        <v>8</v>
      </c>
      <c r="C691" s="39" t="s">
        <v>9</v>
      </c>
      <c r="D691" s="39" t="s">
        <v>10</v>
      </c>
      <c r="E691" s="128" t="s">
        <v>11</v>
      </c>
      <c r="F691" s="128"/>
      <c r="G691" s="41" t="s">
        <v>12</v>
      </c>
      <c r="H691" s="40" t="s">
        <v>13</v>
      </c>
      <c r="I691" s="40" t="s">
        <v>224</v>
      </c>
      <c r="J691" s="40" t="s">
        <v>129</v>
      </c>
      <c r="K691" s="40" t="s">
        <v>15</v>
      </c>
    </row>
    <row r="692" spans="1:11" ht="24" customHeight="1" x14ac:dyDescent="0.2">
      <c r="A692" s="47" t="s">
        <v>225</v>
      </c>
      <c r="B692" s="49" t="s">
        <v>81</v>
      </c>
      <c r="C692" s="47" t="s">
        <v>47</v>
      </c>
      <c r="D692" s="47" t="s">
        <v>82</v>
      </c>
      <c r="E692" s="127" t="s">
        <v>49</v>
      </c>
      <c r="F692" s="127"/>
      <c r="G692" s="48" t="s">
        <v>50</v>
      </c>
      <c r="H692" s="57">
        <v>1</v>
      </c>
      <c r="I692" s="50"/>
      <c r="J692" s="50">
        <v>144</v>
      </c>
      <c r="K692" s="50">
        <v>144</v>
      </c>
    </row>
    <row r="693" spans="1:11" ht="24" customHeight="1" x14ac:dyDescent="0.2">
      <c r="A693" s="58" t="s">
        <v>226</v>
      </c>
      <c r="B693" s="59" t="s">
        <v>481</v>
      </c>
      <c r="C693" s="58" t="s">
        <v>47</v>
      </c>
      <c r="D693" s="58" t="s">
        <v>482</v>
      </c>
      <c r="E693" s="123" t="s">
        <v>483</v>
      </c>
      <c r="F693" s="123"/>
      <c r="G693" s="60" t="s">
        <v>50</v>
      </c>
      <c r="H693" s="61">
        <v>0.9</v>
      </c>
      <c r="I693" s="61">
        <v>0</v>
      </c>
      <c r="J693" s="62">
        <v>160</v>
      </c>
      <c r="K693" s="62">
        <v>144</v>
      </c>
    </row>
    <row r="694" spans="1:11" ht="25.5" x14ac:dyDescent="0.2">
      <c r="A694" s="68"/>
      <c r="B694" s="68"/>
      <c r="C694" s="68"/>
      <c r="D694" s="68"/>
      <c r="E694" s="68"/>
      <c r="F694" s="68" t="s">
        <v>257</v>
      </c>
      <c r="G694" s="69">
        <v>122.67</v>
      </c>
      <c r="H694" s="68" t="s">
        <v>258</v>
      </c>
      <c r="I694" s="69">
        <v>0</v>
      </c>
      <c r="J694" s="68" t="s">
        <v>259</v>
      </c>
      <c r="K694" s="69">
        <v>122.67</v>
      </c>
    </row>
    <row r="695" spans="1:11" ht="25.5" x14ac:dyDescent="0.2">
      <c r="A695" s="68"/>
      <c r="B695" s="68"/>
      <c r="C695" s="68"/>
      <c r="D695" s="68"/>
      <c r="E695" s="68"/>
      <c r="F695" s="68" t="s">
        <v>260</v>
      </c>
      <c r="G695" s="69">
        <v>30.55</v>
      </c>
      <c r="H695" s="124"/>
      <c r="I695" s="124" t="s">
        <v>261</v>
      </c>
      <c r="J695" s="68"/>
      <c r="K695" s="69">
        <v>174.55</v>
      </c>
    </row>
    <row r="696" spans="1:11" ht="50.1" customHeight="1" thickBot="1" x14ac:dyDescent="0.25">
      <c r="A696" s="53"/>
      <c r="B696" s="53"/>
      <c r="C696" s="53"/>
      <c r="D696" s="53"/>
      <c r="E696" s="53"/>
      <c r="F696" s="53"/>
      <c r="G696" s="53"/>
      <c r="H696" s="53" t="s">
        <v>262</v>
      </c>
      <c r="I696" s="70" t="s">
        <v>424</v>
      </c>
      <c r="J696" s="53" t="s">
        <v>264</v>
      </c>
      <c r="K696" s="55">
        <v>10647.55</v>
      </c>
    </row>
    <row r="697" spans="1:11" ht="0.95" customHeight="1" thickTop="1" x14ac:dyDescent="0.2">
      <c r="A697" s="71"/>
      <c r="B697" s="71"/>
      <c r="C697" s="71"/>
      <c r="D697" s="71"/>
      <c r="E697" s="71"/>
      <c r="F697" s="71"/>
      <c r="G697" s="71"/>
      <c r="H697" s="71"/>
      <c r="I697" s="71"/>
      <c r="J697" s="71"/>
      <c r="K697" s="71"/>
    </row>
    <row r="698" spans="1:11" ht="18" customHeight="1" x14ac:dyDescent="0.2">
      <c r="A698" s="39" t="s">
        <v>211</v>
      </c>
      <c r="B698" s="40" t="s">
        <v>8</v>
      </c>
      <c r="C698" s="39" t="s">
        <v>9</v>
      </c>
      <c r="D698" s="39" t="s">
        <v>10</v>
      </c>
      <c r="E698" s="128" t="s">
        <v>11</v>
      </c>
      <c r="F698" s="128"/>
      <c r="G698" s="41" t="s">
        <v>12</v>
      </c>
      <c r="H698" s="40" t="s">
        <v>13</v>
      </c>
      <c r="I698" s="40" t="s">
        <v>224</v>
      </c>
      <c r="J698" s="40" t="s">
        <v>129</v>
      </c>
      <c r="K698" s="40" t="s">
        <v>15</v>
      </c>
    </row>
    <row r="699" spans="1:11" ht="26.1" customHeight="1" x14ac:dyDescent="0.2">
      <c r="A699" s="47" t="s">
        <v>225</v>
      </c>
      <c r="B699" s="49" t="s">
        <v>88</v>
      </c>
      <c r="C699" s="47" t="s">
        <v>47</v>
      </c>
      <c r="D699" s="47" t="s">
        <v>89</v>
      </c>
      <c r="E699" s="127" t="s">
        <v>49</v>
      </c>
      <c r="F699" s="127"/>
      <c r="G699" s="48" t="s">
        <v>50</v>
      </c>
      <c r="H699" s="57">
        <v>1</v>
      </c>
      <c r="I699" s="50"/>
      <c r="J699" s="50">
        <v>99.2</v>
      </c>
      <c r="K699" s="50">
        <v>99.2</v>
      </c>
    </row>
    <row r="700" spans="1:11" ht="24" customHeight="1" x14ac:dyDescent="0.2">
      <c r="A700" s="58" t="s">
        <v>226</v>
      </c>
      <c r="B700" s="59" t="s">
        <v>481</v>
      </c>
      <c r="C700" s="58" t="s">
        <v>47</v>
      </c>
      <c r="D700" s="58" t="s">
        <v>482</v>
      </c>
      <c r="E700" s="123" t="s">
        <v>483</v>
      </c>
      <c r="F700" s="123"/>
      <c r="G700" s="60" t="s">
        <v>50</v>
      </c>
      <c r="H700" s="61">
        <v>0.62</v>
      </c>
      <c r="I700" s="61">
        <v>0</v>
      </c>
      <c r="J700" s="62">
        <v>160</v>
      </c>
      <c r="K700" s="62">
        <v>99.2</v>
      </c>
    </row>
    <row r="701" spans="1:11" ht="25.5" x14ac:dyDescent="0.2">
      <c r="A701" s="68"/>
      <c r="B701" s="68"/>
      <c r="C701" s="68"/>
      <c r="D701" s="68"/>
      <c r="E701" s="68"/>
      <c r="F701" s="68" t="s">
        <v>257</v>
      </c>
      <c r="G701" s="69">
        <v>84.5</v>
      </c>
      <c r="H701" s="68" t="s">
        <v>258</v>
      </c>
      <c r="I701" s="69">
        <v>0</v>
      </c>
      <c r="J701" s="68" t="s">
        <v>259</v>
      </c>
      <c r="K701" s="69">
        <v>84.5</v>
      </c>
    </row>
    <row r="702" spans="1:11" ht="25.5" x14ac:dyDescent="0.2">
      <c r="A702" s="68"/>
      <c r="B702" s="68"/>
      <c r="C702" s="68"/>
      <c r="D702" s="68"/>
      <c r="E702" s="68"/>
      <c r="F702" s="68" t="s">
        <v>260</v>
      </c>
      <c r="G702" s="69">
        <v>21.05</v>
      </c>
      <c r="H702" s="124"/>
      <c r="I702" s="124" t="s">
        <v>261</v>
      </c>
      <c r="J702" s="68"/>
      <c r="K702" s="69">
        <v>120.25</v>
      </c>
    </row>
    <row r="703" spans="1:11" ht="50.1" customHeight="1" thickBot="1" x14ac:dyDescent="0.25">
      <c r="A703" s="53"/>
      <c r="B703" s="53"/>
      <c r="C703" s="53"/>
      <c r="D703" s="53"/>
      <c r="E703" s="53"/>
      <c r="F703" s="53"/>
      <c r="G703" s="53"/>
      <c r="H703" s="53" t="s">
        <v>262</v>
      </c>
      <c r="I703" s="70" t="s">
        <v>424</v>
      </c>
      <c r="J703" s="53" t="s">
        <v>264</v>
      </c>
      <c r="K703" s="55">
        <v>7335.25</v>
      </c>
    </row>
    <row r="704" spans="1:11" ht="0.95" customHeight="1" thickTop="1" x14ac:dyDescent="0.2">
      <c r="A704" s="71"/>
      <c r="B704" s="71"/>
      <c r="C704" s="71"/>
      <c r="D704" s="71"/>
      <c r="E704" s="71"/>
      <c r="F704" s="71"/>
      <c r="G704" s="71"/>
      <c r="H704" s="71"/>
      <c r="I704" s="71"/>
      <c r="J704" s="71"/>
      <c r="K704" s="71"/>
    </row>
    <row r="705" spans="1:11" ht="18" customHeight="1" x14ac:dyDescent="0.2">
      <c r="A705" s="39" t="s">
        <v>212</v>
      </c>
      <c r="B705" s="40" t="s">
        <v>8</v>
      </c>
      <c r="C705" s="39" t="s">
        <v>9</v>
      </c>
      <c r="D705" s="39" t="s">
        <v>10</v>
      </c>
      <c r="E705" s="128" t="s">
        <v>11</v>
      </c>
      <c r="F705" s="128"/>
      <c r="G705" s="41" t="s">
        <v>12</v>
      </c>
      <c r="H705" s="40" t="s">
        <v>13</v>
      </c>
      <c r="I705" s="40" t="s">
        <v>224</v>
      </c>
      <c r="J705" s="40" t="s">
        <v>129</v>
      </c>
      <c r="K705" s="40" t="s">
        <v>15</v>
      </c>
    </row>
    <row r="706" spans="1:11" ht="26.1" customHeight="1" x14ac:dyDescent="0.2">
      <c r="A706" s="47" t="s">
        <v>225</v>
      </c>
      <c r="B706" s="49" t="s">
        <v>65</v>
      </c>
      <c r="C706" s="47" t="s">
        <v>47</v>
      </c>
      <c r="D706" s="47" t="s">
        <v>66</v>
      </c>
      <c r="E706" s="127" t="s">
        <v>49</v>
      </c>
      <c r="F706" s="127"/>
      <c r="G706" s="48" t="s">
        <v>50</v>
      </c>
      <c r="H706" s="57">
        <v>1</v>
      </c>
      <c r="I706" s="50"/>
      <c r="J706" s="50">
        <v>616</v>
      </c>
      <c r="K706" s="50">
        <v>616</v>
      </c>
    </row>
    <row r="707" spans="1:11" ht="24" customHeight="1" x14ac:dyDescent="0.2">
      <c r="A707" s="58" t="s">
        <v>226</v>
      </c>
      <c r="B707" s="59" t="s">
        <v>481</v>
      </c>
      <c r="C707" s="58" t="s">
        <v>47</v>
      </c>
      <c r="D707" s="58" t="s">
        <v>482</v>
      </c>
      <c r="E707" s="123" t="s">
        <v>483</v>
      </c>
      <c r="F707" s="123"/>
      <c r="G707" s="60" t="s">
        <v>50</v>
      </c>
      <c r="H707" s="61">
        <v>3.85</v>
      </c>
      <c r="I707" s="61">
        <v>0</v>
      </c>
      <c r="J707" s="62">
        <v>160</v>
      </c>
      <c r="K707" s="62">
        <v>616</v>
      </c>
    </row>
    <row r="708" spans="1:11" ht="25.5" x14ac:dyDescent="0.2">
      <c r="A708" s="68"/>
      <c r="B708" s="68"/>
      <c r="C708" s="68"/>
      <c r="D708" s="68"/>
      <c r="E708" s="68"/>
      <c r="F708" s="68" t="s">
        <v>257</v>
      </c>
      <c r="G708" s="69">
        <v>524.75</v>
      </c>
      <c r="H708" s="68" t="s">
        <v>258</v>
      </c>
      <c r="I708" s="69">
        <v>0</v>
      </c>
      <c r="J708" s="68" t="s">
        <v>259</v>
      </c>
      <c r="K708" s="69">
        <v>524.75</v>
      </c>
    </row>
    <row r="709" spans="1:11" ht="25.5" x14ac:dyDescent="0.2">
      <c r="A709" s="68"/>
      <c r="B709" s="68"/>
      <c r="C709" s="68"/>
      <c r="D709" s="68"/>
      <c r="E709" s="68"/>
      <c r="F709" s="68" t="s">
        <v>260</v>
      </c>
      <c r="G709" s="69">
        <v>130.71</v>
      </c>
      <c r="H709" s="124"/>
      <c r="I709" s="124" t="s">
        <v>261</v>
      </c>
      <c r="J709" s="68"/>
      <c r="K709" s="69">
        <v>746.71</v>
      </c>
    </row>
    <row r="710" spans="1:11" ht="50.1" customHeight="1" thickBot="1" x14ac:dyDescent="0.25">
      <c r="A710" s="53"/>
      <c r="B710" s="53"/>
      <c r="C710" s="53"/>
      <c r="D710" s="53"/>
      <c r="E710" s="53"/>
      <c r="F710" s="53"/>
      <c r="G710" s="53"/>
      <c r="H710" s="53" t="s">
        <v>262</v>
      </c>
      <c r="I710" s="70" t="s">
        <v>424</v>
      </c>
      <c r="J710" s="53" t="s">
        <v>264</v>
      </c>
      <c r="K710" s="55">
        <v>45549.31</v>
      </c>
    </row>
    <row r="711" spans="1:11" ht="0.95" customHeight="1" thickTop="1" x14ac:dyDescent="0.2">
      <c r="A711" s="71"/>
      <c r="B711" s="71"/>
      <c r="C711" s="71"/>
      <c r="D711" s="71"/>
      <c r="E711" s="71"/>
      <c r="F711" s="71"/>
      <c r="G711" s="71"/>
      <c r="H711" s="71"/>
      <c r="I711" s="71"/>
      <c r="J711" s="71"/>
      <c r="K711" s="71"/>
    </row>
    <row r="712" spans="1:11" ht="18" customHeight="1" x14ac:dyDescent="0.2">
      <c r="A712" s="39" t="s">
        <v>213</v>
      </c>
      <c r="B712" s="40" t="s">
        <v>8</v>
      </c>
      <c r="C712" s="39" t="s">
        <v>9</v>
      </c>
      <c r="D712" s="39" t="s">
        <v>10</v>
      </c>
      <c r="E712" s="128" t="s">
        <v>11</v>
      </c>
      <c r="F712" s="128"/>
      <c r="G712" s="41" t="s">
        <v>12</v>
      </c>
      <c r="H712" s="40" t="s">
        <v>13</v>
      </c>
      <c r="I712" s="40" t="s">
        <v>224</v>
      </c>
      <c r="J712" s="40" t="s">
        <v>129</v>
      </c>
      <c r="K712" s="40" t="s">
        <v>15</v>
      </c>
    </row>
    <row r="713" spans="1:11" ht="39" customHeight="1" x14ac:dyDescent="0.2">
      <c r="A713" s="47" t="s">
        <v>225</v>
      </c>
      <c r="B713" s="49" t="s">
        <v>58</v>
      </c>
      <c r="C713" s="47" t="s">
        <v>47</v>
      </c>
      <c r="D713" s="47" t="s">
        <v>59</v>
      </c>
      <c r="E713" s="127" t="s">
        <v>49</v>
      </c>
      <c r="F713" s="127"/>
      <c r="G713" s="48" t="s">
        <v>50</v>
      </c>
      <c r="H713" s="57">
        <v>1</v>
      </c>
      <c r="I713" s="50"/>
      <c r="J713" s="50">
        <v>860.8</v>
      </c>
      <c r="K713" s="50">
        <v>860.8</v>
      </c>
    </row>
    <row r="714" spans="1:11" ht="24" customHeight="1" x14ac:dyDescent="0.2">
      <c r="A714" s="58" t="s">
        <v>226</v>
      </c>
      <c r="B714" s="59" t="s">
        <v>481</v>
      </c>
      <c r="C714" s="58" t="s">
        <v>47</v>
      </c>
      <c r="D714" s="58" t="s">
        <v>482</v>
      </c>
      <c r="E714" s="123" t="s">
        <v>483</v>
      </c>
      <c r="F714" s="123"/>
      <c r="G714" s="60" t="s">
        <v>50</v>
      </c>
      <c r="H714" s="61">
        <v>5.38</v>
      </c>
      <c r="I714" s="61">
        <v>0</v>
      </c>
      <c r="J714" s="62">
        <v>160</v>
      </c>
      <c r="K714" s="62">
        <v>860.8</v>
      </c>
    </row>
    <row r="715" spans="1:11" ht="25.5" x14ac:dyDescent="0.2">
      <c r="A715" s="68"/>
      <c r="B715" s="68"/>
      <c r="C715" s="68"/>
      <c r="D715" s="68"/>
      <c r="E715" s="68"/>
      <c r="F715" s="68" t="s">
        <v>257</v>
      </c>
      <c r="G715" s="69">
        <v>733.29</v>
      </c>
      <c r="H715" s="68" t="s">
        <v>258</v>
      </c>
      <c r="I715" s="69">
        <v>0</v>
      </c>
      <c r="J715" s="68" t="s">
        <v>259</v>
      </c>
      <c r="K715" s="69">
        <v>733.29</v>
      </c>
    </row>
    <row r="716" spans="1:11" ht="25.5" x14ac:dyDescent="0.2">
      <c r="A716" s="68"/>
      <c r="B716" s="68"/>
      <c r="C716" s="68"/>
      <c r="D716" s="68"/>
      <c r="E716" s="68"/>
      <c r="F716" s="68" t="s">
        <v>260</v>
      </c>
      <c r="G716" s="69">
        <v>182.66</v>
      </c>
      <c r="H716" s="124"/>
      <c r="I716" s="124" t="s">
        <v>261</v>
      </c>
      <c r="J716" s="68"/>
      <c r="K716" s="69">
        <v>1043.46</v>
      </c>
    </row>
    <row r="717" spans="1:11" ht="50.1" customHeight="1" thickBot="1" x14ac:dyDescent="0.25">
      <c r="A717" s="53"/>
      <c r="B717" s="53"/>
      <c r="C717" s="53"/>
      <c r="D717" s="53"/>
      <c r="E717" s="53"/>
      <c r="F717" s="53"/>
      <c r="G717" s="53"/>
      <c r="H717" s="53" t="s">
        <v>262</v>
      </c>
      <c r="I717" s="70" t="s">
        <v>424</v>
      </c>
      <c r="J717" s="53" t="s">
        <v>264</v>
      </c>
      <c r="K717" s="55">
        <v>63651.06</v>
      </c>
    </row>
    <row r="718" spans="1:11" ht="0.95" customHeight="1" thickTop="1" x14ac:dyDescent="0.2">
      <c r="A718" s="71"/>
      <c r="B718" s="71"/>
      <c r="C718" s="71"/>
      <c r="D718" s="71"/>
      <c r="E718" s="71"/>
      <c r="F718" s="71"/>
      <c r="G718" s="71"/>
      <c r="H718" s="71"/>
      <c r="I718" s="71"/>
      <c r="J718" s="71"/>
      <c r="K718" s="71"/>
    </row>
    <row r="719" spans="1:11" ht="18" customHeight="1" x14ac:dyDescent="0.2">
      <c r="A719" s="39" t="s">
        <v>214</v>
      </c>
      <c r="B719" s="40" t="s">
        <v>8</v>
      </c>
      <c r="C719" s="39" t="s">
        <v>9</v>
      </c>
      <c r="D719" s="39" t="s">
        <v>10</v>
      </c>
      <c r="E719" s="128" t="s">
        <v>11</v>
      </c>
      <c r="F719" s="128"/>
      <c r="G719" s="41" t="s">
        <v>12</v>
      </c>
      <c r="H719" s="40" t="s">
        <v>13</v>
      </c>
      <c r="I719" s="40" t="s">
        <v>224</v>
      </c>
      <c r="J719" s="40" t="s">
        <v>129</v>
      </c>
      <c r="K719" s="40" t="s">
        <v>15</v>
      </c>
    </row>
    <row r="720" spans="1:11" ht="26.1" customHeight="1" x14ac:dyDescent="0.2">
      <c r="A720" s="47" t="s">
        <v>225</v>
      </c>
      <c r="B720" s="49" t="s">
        <v>93</v>
      </c>
      <c r="C720" s="47" t="s">
        <v>47</v>
      </c>
      <c r="D720" s="47" t="s">
        <v>94</v>
      </c>
      <c r="E720" s="127" t="s">
        <v>49</v>
      </c>
      <c r="F720" s="127"/>
      <c r="G720" s="48" t="s">
        <v>50</v>
      </c>
      <c r="H720" s="57">
        <v>1</v>
      </c>
      <c r="I720" s="50"/>
      <c r="J720" s="50">
        <v>92.8</v>
      </c>
      <c r="K720" s="50">
        <v>92.8</v>
      </c>
    </row>
    <row r="721" spans="1:11" ht="24" customHeight="1" x14ac:dyDescent="0.2">
      <c r="A721" s="58" t="s">
        <v>226</v>
      </c>
      <c r="B721" s="59" t="s">
        <v>481</v>
      </c>
      <c r="C721" s="58" t="s">
        <v>47</v>
      </c>
      <c r="D721" s="58" t="s">
        <v>482</v>
      </c>
      <c r="E721" s="123" t="s">
        <v>483</v>
      </c>
      <c r="F721" s="123"/>
      <c r="G721" s="60" t="s">
        <v>50</v>
      </c>
      <c r="H721" s="61">
        <v>0.57999999999999996</v>
      </c>
      <c r="I721" s="61">
        <v>0</v>
      </c>
      <c r="J721" s="62">
        <v>160</v>
      </c>
      <c r="K721" s="62">
        <v>92.8</v>
      </c>
    </row>
    <row r="722" spans="1:11" ht="25.5" x14ac:dyDescent="0.2">
      <c r="A722" s="68"/>
      <c r="B722" s="68"/>
      <c r="C722" s="68"/>
      <c r="D722" s="68"/>
      <c r="E722" s="68"/>
      <c r="F722" s="68" t="s">
        <v>257</v>
      </c>
      <c r="G722" s="69">
        <v>79.05</v>
      </c>
      <c r="H722" s="68" t="s">
        <v>258</v>
      </c>
      <c r="I722" s="69">
        <v>0</v>
      </c>
      <c r="J722" s="68" t="s">
        <v>259</v>
      </c>
      <c r="K722" s="69">
        <v>79.05</v>
      </c>
    </row>
    <row r="723" spans="1:11" ht="25.5" x14ac:dyDescent="0.2">
      <c r="A723" s="68"/>
      <c r="B723" s="68"/>
      <c r="C723" s="68"/>
      <c r="D723" s="68"/>
      <c r="E723" s="68"/>
      <c r="F723" s="68" t="s">
        <v>260</v>
      </c>
      <c r="G723" s="69">
        <v>19.690000000000001</v>
      </c>
      <c r="H723" s="124"/>
      <c r="I723" s="124" t="s">
        <v>261</v>
      </c>
      <c r="J723" s="68"/>
      <c r="K723" s="69">
        <v>112.49</v>
      </c>
    </row>
    <row r="724" spans="1:11" ht="50.1" customHeight="1" thickBot="1" x14ac:dyDescent="0.25">
      <c r="A724" s="53"/>
      <c r="B724" s="53"/>
      <c r="C724" s="53"/>
      <c r="D724" s="53"/>
      <c r="E724" s="53"/>
      <c r="F724" s="53"/>
      <c r="G724" s="53"/>
      <c r="H724" s="53" t="s">
        <v>262</v>
      </c>
      <c r="I724" s="70" t="s">
        <v>424</v>
      </c>
      <c r="J724" s="53" t="s">
        <v>264</v>
      </c>
      <c r="K724" s="55">
        <v>6861.89</v>
      </c>
    </row>
    <row r="725" spans="1:11" ht="0.95" customHeight="1" thickTop="1" x14ac:dyDescent="0.2">
      <c r="A725" s="71"/>
      <c r="B725" s="71"/>
      <c r="C725" s="71"/>
      <c r="D725" s="71"/>
      <c r="E725" s="71"/>
      <c r="F725" s="71"/>
      <c r="G725" s="71"/>
      <c r="H725" s="71"/>
      <c r="I725" s="71"/>
      <c r="J725" s="71"/>
      <c r="K725" s="71"/>
    </row>
    <row r="726" spans="1:11" ht="18" customHeight="1" x14ac:dyDescent="0.2">
      <c r="A726" s="39" t="s">
        <v>215</v>
      </c>
      <c r="B726" s="40" t="s">
        <v>8</v>
      </c>
      <c r="C726" s="39" t="s">
        <v>9</v>
      </c>
      <c r="D726" s="39" t="s">
        <v>10</v>
      </c>
      <c r="E726" s="128" t="s">
        <v>11</v>
      </c>
      <c r="F726" s="128"/>
      <c r="G726" s="41" t="s">
        <v>12</v>
      </c>
      <c r="H726" s="40" t="s">
        <v>13</v>
      </c>
      <c r="I726" s="40" t="s">
        <v>224</v>
      </c>
      <c r="J726" s="40" t="s">
        <v>129</v>
      </c>
      <c r="K726" s="40" t="s">
        <v>15</v>
      </c>
    </row>
    <row r="727" spans="1:11" ht="26.1" customHeight="1" x14ac:dyDescent="0.2">
      <c r="A727" s="47" t="s">
        <v>225</v>
      </c>
      <c r="B727" s="49" t="s">
        <v>74</v>
      </c>
      <c r="C727" s="47" t="s">
        <v>47</v>
      </c>
      <c r="D727" s="47" t="s">
        <v>75</v>
      </c>
      <c r="E727" s="127" t="s">
        <v>49</v>
      </c>
      <c r="F727" s="127"/>
      <c r="G727" s="48" t="s">
        <v>50</v>
      </c>
      <c r="H727" s="57">
        <v>1</v>
      </c>
      <c r="I727" s="50"/>
      <c r="J727" s="50">
        <v>299.23</v>
      </c>
      <c r="K727" s="50">
        <v>299.23</v>
      </c>
    </row>
    <row r="728" spans="1:11" ht="24" customHeight="1" x14ac:dyDescent="0.2">
      <c r="A728" s="58" t="s">
        <v>226</v>
      </c>
      <c r="B728" s="59" t="s">
        <v>484</v>
      </c>
      <c r="C728" s="58" t="s">
        <v>47</v>
      </c>
      <c r="D728" s="58" t="s">
        <v>485</v>
      </c>
      <c r="E728" s="123" t="s">
        <v>483</v>
      </c>
      <c r="F728" s="123"/>
      <c r="G728" s="60" t="s">
        <v>50</v>
      </c>
      <c r="H728" s="61">
        <v>2.0699999999999998</v>
      </c>
      <c r="I728" s="61">
        <v>0</v>
      </c>
      <c r="J728" s="62">
        <v>144.56</v>
      </c>
      <c r="K728" s="62">
        <v>299.23</v>
      </c>
    </row>
    <row r="729" spans="1:11" ht="25.5" x14ac:dyDescent="0.2">
      <c r="A729" s="68"/>
      <c r="B729" s="68"/>
      <c r="C729" s="68"/>
      <c r="D729" s="68"/>
      <c r="E729" s="68"/>
      <c r="F729" s="68" t="s">
        <v>257</v>
      </c>
      <c r="G729" s="69">
        <v>255.56</v>
      </c>
      <c r="H729" s="68" t="s">
        <v>258</v>
      </c>
      <c r="I729" s="69">
        <v>0</v>
      </c>
      <c r="J729" s="68" t="s">
        <v>259</v>
      </c>
      <c r="K729" s="69">
        <v>255.56</v>
      </c>
    </row>
    <row r="730" spans="1:11" ht="25.5" x14ac:dyDescent="0.2">
      <c r="A730" s="68"/>
      <c r="B730" s="68"/>
      <c r="C730" s="68"/>
      <c r="D730" s="68"/>
      <c r="E730" s="68"/>
      <c r="F730" s="68" t="s">
        <v>260</v>
      </c>
      <c r="G730" s="69">
        <v>63.49</v>
      </c>
      <c r="H730" s="124"/>
      <c r="I730" s="124" t="s">
        <v>261</v>
      </c>
      <c r="J730" s="68"/>
      <c r="K730" s="69">
        <v>362.72</v>
      </c>
    </row>
    <row r="731" spans="1:11" ht="50.1" customHeight="1" thickBot="1" x14ac:dyDescent="0.25">
      <c r="A731" s="53"/>
      <c r="B731" s="53"/>
      <c r="C731" s="53"/>
      <c r="D731" s="53"/>
      <c r="E731" s="53"/>
      <c r="F731" s="53"/>
      <c r="G731" s="53"/>
      <c r="H731" s="53" t="s">
        <v>262</v>
      </c>
      <c r="I731" s="70" t="s">
        <v>424</v>
      </c>
      <c r="J731" s="53" t="s">
        <v>264</v>
      </c>
      <c r="K731" s="55">
        <v>22125.919999999998</v>
      </c>
    </row>
    <row r="732" spans="1:11" ht="0.95" customHeight="1" thickTop="1" x14ac:dyDescent="0.2">
      <c r="A732" s="71"/>
      <c r="B732" s="71"/>
      <c r="C732" s="71"/>
      <c r="D732" s="71"/>
      <c r="E732" s="71"/>
      <c r="F732" s="71"/>
      <c r="G732" s="71"/>
      <c r="H732" s="71"/>
      <c r="I732" s="71"/>
      <c r="J732" s="71"/>
      <c r="K732" s="71"/>
    </row>
    <row r="733" spans="1:11" ht="18" customHeight="1" x14ac:dyDescent="0.2">
      <c r="A733" s="39" t="s">
        <v>216</v>
      </c>
      <c r="B733" s="40" t="s">
        <v>8</v>
      </c>
      <c r="C733" s="39" t="s">
        <v>9</v>
      </c>
      <c r="D733" s="39" t="s">
        <v>10</v>
      </c>
      <c r="E733" s="128" t="s">
        <v>11</v>
      </c>
      <c r="F733" s="128"/>
      <c r="G733" s="41" t="s">
        <v>12</v>
      </c>
      <c r="H733" s="40" t="s">
        <v>13</v>
      </c>
      <c r="I733" s="40" t="s">
        <v>224</v>
      </c>
      <c r="J733" s="40" t="s">
        <v>129</v>
      </c>
      <c r="K733" s="40" t="s">
        <v>15</v>
      </c>
    </row>
    <row r="734" spans="1:11" ht="24" customHeight="1" x14ac:dyDescent="0.2">
      <c r="A734" s="47" t="s">
        <v>225</v>
      </c>
      <c r="B734" s="49" t="s">
        <v>69</v>
      </c>
      <c r="C734" s="47" t="s">
        <v>47</v>
      </c>
      <c r="D734" s="47" t="s">
        <v>70</v>
      </c>
      <c r="E734" s="127" t="s">
        <v>49</v>
      </c>
      <c r="F734" s="127"/>
      <c r="G734" s="48" t="s">
        <v>50</v>
      </c>
      <c r="H734" s="57">
        <v>1</v>
      </c>
      <c r="I734" s="50"/>
      <c r="J734" s="50">
        <v>504</v>
      </c>
      <c r="K734" s="50">
        <v>504</v>
      </c>
    </row>
    <row r="735" spans="1:11" ht="24" customHeight="1" x14ac:dyDescent="0.2">
      <c r="A735" s="58" t="s">
        <v>226</v>
      </c>
      <c r="B735" s="59" t="s">
        <v>481</v>
      </c>
      <c r="C735" s="58" t="s">
        <v>47</v>
      </c>
      <c r="D735" s="58" t="s">
        <v>482</v>
      </c>
      <c r="E735" s="123" t="s">
        <v>483</v>
      </c>
      <c r="F735" s="123"/>
      <c r="G735" s="60" t="s">
        <v>50</v>
      </c>
      <c r="H735" s="61">
        <v>3.15</v>
      </c>
      <c r="I735" s="61">
        <v>0</v>
      </c>
      <c r="J735" s="62">
        <v>160</v>
      </c>
      <c r="K735" s="62">
        <v>504</v>
      </c>
    </row>
    <row r="736" spans="1:11" ht="25.5" x14ac:dyDescent="0.2">
      <c r="A736" s="68"/>
      <c r="B736" s="68"/>
      <c r="C736" s="68"/>
      <c r="D736" s="68"/>
      <c r="E736" s="68"/>
      <c r="F736" s="68" t="s">
        <v>257</v>
      </c>
      <c r="G736" s="69">
        <v>429.34</v>
      </c>
      <c r="H736" s="68" t="s">
        <v>258</v>
      </c>
      <c r="I736" s="69">
        <v>0</v>
      </c>
      <c r="J736" s="68" t="s">
        <v>259</v>
      </c>
      <c r="K736" s="69">
        <v>429.34</v>
      </c>
    </row>
    <row r="737" spans="1:11" ht="25.5" x14ac:dyDescent="0.2">
      <c r="A737" s="68"/>
      <c r="B737" s="68"/>
      <c r="C737" s="68"/>
      <c r="D737" s="68"/>
      <c r="E737" s="68"/>
      <c r="F737" s="68" t="s">
        <v>260</v>
      </c>
      <c r="G737" s="69">
        <v>106.94</v>
      </c>
      <c r="H737" s="124"/>
      <c r="I737" s="124" t="s">
        <v>261</v>
      </c>
      <c r="J737" s="68"/>
      <c r="K737" s="69">
        <v>610.94000000000005</v>
      </c>
    </row>
    <row r="738" spans="1:11" ht="50.1" customHeight="1" thickBot="1" x14ac:dyDescent="0.25">
      <c r="A738" s="53"/>
      <c r="B738" s="53"/>
      <c r="C738" s="53"/>
      <c r="D738" s="53"/>
      <c r="E738" s="53"/>
      <c r="F738" s="53"/>
      <c r="G738" s="53"/>
      <c r="H738" s="53" t="s">
        <v>262</v>
      </c>
      <c r="I738" s="70" t="s">
        <v>424</v>
      </c>
      <c r="J738" s="53" t="s">
        <v>264</v>
      </c>
      <c r="K738" s="55">
        <v>37267.339999999997</v>
      </c>
    </row>
    <row r="739" spans="1:11" ht="0.95" customHeight="1" thickTop="1" x14ac:dyDescent="0.2">
      <c r="A739" s="71"/>
      <c r="B739" s="71"/>
      <c r="C739" s="71"/>
      <c r="D739" s="71"/>
      <c r="E739" s="71"/>
      <c r="F739" s="71"/>
      <c r="G739" s="71"/>
      <c r="H739" s="71"/>
      <c r="I739" s="71"/>
      <c r="J739" s="71"/>
      <c r="K739" s="71"/>
    </row>
    <row r="740" spans="1:11" ht="18" customHeight="1" x14ac:dyDescent="0.2">
      <c r="A740" s="39" t="s">
        <v>217</v>
      </c>
      <c r="B740" s="40" t="s">
        <v>8</v>
      </c>
      <c r="C740" s="39" t="s">
        <v>9</v>
      </c>
      <c r="D740" s="39" t="s">
        <v>10</v>
      </c>
      <c r="E740" s="128" t="s">
        <v>11</v>
      </c>
      <c r="F740" s="128"/>
      <c r="G740" s="41" t="s">
        <v>12</v>
      </c>
      <c r="H740" s="40" t="s">
        <v>13</v>
      </c>
      <c r="I740" s="40" t="s">
        <v>224</v>
      </c>
      <c r="J740" s="40" t="s">
        <v>129</v>
      </c>
      <c r="K740" s="40" t="s">
        <v>15</v>
      </c>
    </row>
    <row r="741" spans="1:11" ht="39" customHeight="1" x14ac:dyDescent="0.2">
      <c r="A741" s="47" t="s">
        <v>225</v>
      </c>
      <c r="B741" s="49" t="s">
        <v>83</v>
      </c>
      <c r="C741" s="47" t="s">
        <v>47</v>
      </c>
      <c r="D741" s="47" t="s">
        <v>84</v>
      </c>
      <c r="E741" s="127" t="s">
        <v>49</v>
      </c>
      <c r="F741" s="127"/>
      <c r="G741" s="48" t="s">
        <v>50</v>
      </c>
      <c r="H741" s="57">
        <v>1</v>
      </c>
      <c r="I741" s="50"/>
      <c r="J741" s="50">
        <v>144</v>
      </c>
      <c r="K741" s="50">
        <v>144</v>
      </c>
    </row>
    <row r="742" spans="1:11" ht="24" customHeight="1" x14ac:dyDescent="0.2">
      <c r="A742" s="58" t="s">
        <v>226</v>
      </c>
      <c r="B742" s="59" t="s">
        <v>481</v>
      </c>
      <c r="C742" s="58" t="s">
        <v>47</v>
      </c>
      <c r="D742" s="58" t="s">
        <v>482</v>
      </c>
      <c r="E742" s="123" t="s">
        <v>483</v>
      </c>
      <c r="F742" s="123"/>
      <c r="G742" s="60" t="s">
        <v>50</v>
      </c>
      <c r="H742" s="61">
        <v>0.9</v>
      </c>
      <c r="I742" s="61">
        <v>0</v>
      </c>
      <c r="J742" s="62">
        <v>160</v>
      </c>
      <c r="K742" s="62">
        <v>144</v>
      </c>
    </row>
    <row r="743" spans="1:11" ht="25.5" x14ac:dyDescent="0.2">
      <c r="A743" s="68"/>
      <c r="B743" s="68"/>
      <c r="C743" s="68"/>
      <c r="D743" s="68"/>
      <c r="E743" s="68"/>
      <c r="F743" s="68" t="s">
        <v>257</v>
      </c>
      <c r="G743" s="69">
        <v>122.67</v>
      </c>
      <c r="H743" s="68" t="s">
        <v>258</v>
      </c>
      <c r="I743" s="69">
        <v>0</v>
      </c>
      <c r="J743" s="68" t="s">
        <v>259</v>
      </c>
      <c r="K743" s="69">
        <v>122.67</v>
      </c>
    </row>
    <row r="744" spans="1:11" ht="25.5" x14ac:dyDescent="0.2">
      <c r="A744" s="68"/>
      <c r="B744" s="68"/>
      <c r="C744" s="68"/>
      <c r="D744" s="68"/>
      <c r="E744" s="68"/>
      <c r="F744" s="68" t="s">
        <v>260</v>
      </c>
      <c r="G744" s="69">
        <v>30.55</v>
      </c>
      <c r="H744" s="124"/>
      <c r="I744" s="124" t="s">
        <v>261</v>
      </c>
      <c r="J744" s="68"/>
      <c r="K744" s="69">
        <v>174.55</v>
      </c>
    </row>
    <row r="745" spans="1:11" ht="50.1" customHeight="1" thickBot="1" x14ac:dyDescent="0.25">
      <c r="A745" s="53"/>
      <c r="B745" s="53"/>
      <c r="C745" s="53"/>
      <c r="D745" s="53"/>
      <c r="E745" s="53"/>
      <c r="F745" s="53"/>
      <c r="G745" s="53"/>
      <c r="H745" s="53" t="s">
        <v>262</v>
      </c>
      <c r="I745" s="70" t="s">
        <v>424</v>
      </c>
      <c r="J745" s="53" t="s">
        <v>264</v>
      </c>
      <c r="K745" s="55">
        <v>10647.55</v>
      </c>
    </row>
    <row r="746" spans="1:11" ht="0.95" customHeight="1" thickTop="1" x14ac:dyDescent="0.2">
      <c r="A746" s="71"/>
      <c r="B746" s="71"/>
      <c r="C746" s="71"/>
      <c r="D746" s="71"/>
      <c r="E746" s="71"/>
      <c r="F746" s="71"/>
      <c r="G746" s="71"/>
      <c r="H746" s="71"/>
      <c r="I746" s="71"/>
      <c r="J746" s="71"/>
      <c r="K746" s="71"/>
    </row>
    <row r="747" spans="1:11" ht="18" customHeight="1" x14ac:dyDescent="0.2">
      <c r="A747" s="39" t="s">
        <v>218</v>
      </c>
      <c r="B747" s="40" t="s">
        <v>8</v>
      </c>
      <c r="C747" s="39" t="s">
        <v>9</v>
      </c>
      <c r="D747" s="39" t="s">
        <v>10</v>
      </c>
      <c r="E747" s="128" t="s">
        <v>11</v>
      </c>
      <c r="F747" s="128"/>
      <c r="G747" s="41" t="s">
        <v>12</v>
      </c>
      <c r="H747" s="40" t="s">
        <v>13</v>
      </c>
      <c r="I747" s="40" t="s">
        <v>224</v>
      </c>
      <c r="J747" s="40" t="s">
        <v>129</v>
      </c>
      <c r="K747" s="40" t="s">
        <v>15</v>
      </c>
    </row>
    <row r="748" spans="1:11" ht="24" customHeight="1" x14ac:dyDescent="0.2">
      <c r="A748" s="47" t="s">
        <v>225</v>
      </c>
      <c r="B748" s="49" t="s">
        <v>67</v>
      </c>
      <c r="C748" s="47" t="s">
        <v>47</v>
      </c>
      <c r="D748" s="47" t="s">
        <v>68</v>
      </c>
      <c r="E748" s="127" t="s">
        <v>49</v>
      </c>
      <c r="F748" s="127"/>
      <c r="G748" s="48" t="s">
        <v>50</v>
      </c>
      <c r="H748" s="57">
        <v>1</v>
      </c>
      <c r="I748" s="50"/>
      <c r="J748" s="50">
        <v>504</v>
      </c>
      <c r="K748" s="50">
        <v>504</v>
      </c>
    </row>
    <row r="749" spans="1:11" ht="24" customHeight="1" x14ac:dyDescent="0.2">
      <c r="A749" s="58" t="s">
        <v>226</v>
      </c>
      <c r="B749" s="59" t="s">
        <v>481</v>
      </c>
      <c r="C749" s="58" t="s">
        <v>47</v>
      </c>
      <c r="D749" s="58" t="s">
        <v>482</v>
      </c>
      <c r="E749" s="123" t="s">
        <v>483</v>
      </c>
      <c r="F749" s="123"/>
      <c r="G749" s="60" t="s">
        <v>50</v>
      </c>
      <c r="H749" s="61">
        <v>3.15</v>
      </c>
      <c r="I749" s="61">
        <v>0</v>
      </c>
      <c r="J749" s="62">
        <v>160</v>
      </c>
      <c r="K749" s="62">
        <v>504</v>
      </c>
    </row>
    <row r="750" spans="1:11" ht="25.5" x14ac:dyDescent="0.2">
      <c r="A750" s="68"/>
      <c r="B750" s="68"/>
      <c r="C750" s="68"/>
      <c r="D750" s="68"/>
      <c r="E750" s="68"/>
      <c r="F750" s="68" t="s">
        <v>257</v>
      </c>
      <c r="G750" s="69">
        <v>429.34</v>
      </c>
      <c r="H750" s="68" t="s">
        <v>258</v>
      </c>
      <c r="I750" s="69">
        <v>0</v>
      </c>
      <c r="J750" s="68" t="s">
        <v>259</v>
      </c>
      <c r="K750" s="69">
        <v>429.34</v>
      </c>
    </row>
    <row r="751" spans="1:11" ht="25.5" x14ac:dyDescent="0.2">
      <c r="A751" s="68"/>
      <c r="B751" s="68"/>
      <c r="C751" s="68"/>
      <c r="D751" s="68"/>
      <c r="E751" s="68"/>
      <c r="F751" s="68" t="s">
        <v>260</v>
      </c>
      <c r="G751" s="69">
        <v>106.94</v>
      </c>
      <c r="H751" s="124"/>
      <c r="I751" s="124" t="s">
        <v>261</v>
      </c>
      <c r="J751" s="68"/>
      <c r="K751" s="69">
        <v>610.94000000000005</v>
      </c>
    </row>
    <row r="752" spans="1:11" ht="50.1" customHeight="1" thickBot="1" x14ac:dyDescent="0.25">
      <c r="A752" s="53"/>
      <c r="B752" s="53"/>
      <c r="C752" s="53"/>
      <c r="D752" s="53"/>
      <c r="E752" s="53"/>
      <c r="F752" s="53"/>
      <c r="G752" s="53"/>
      <c r="H752" s="53" t="s">
        <v>262</v>
      </c>
      <c r="I752" s="70" t="s">
        <v>424</v>
      </c>
      <c r="J752" s="53" t="s">
        <v>264</v>
      </c>
      <c r="K752" s="55">
        <v>37267.339999999997</v>
      </c>
    </row>
    <row r="753" spans="1:11" ht="0.95" customHeight="1" thickTop="1" x14ac:dyDescent="0.2">
      <c r="A753" s="71"/>
      <c r="B753" s="71"/>
      <c r="C753" s="71"/>
      <c r="D753" s="71"/>
      <c r="E753" s="71"/>
      <c r="F753" s="71"/>
      <c r="G753" s="71"/>
      <c r="H753" s="71"/>
      <c r="I753" s="71"/>
      <c r="J753" s="71"/>
      <c r="K753" s="71"/>
    </row>
    <row r="754" spans="1:11" ht="18" customHeight="1" x14ac:dyDescent="0.2">
      <c r="A754" s="39" t="s">
        <v>219</v>
      </c>
      <c r="B754" s="40" t="s">
        <v>8</v>
      </c>
      <c r="C754" s="39" t="s">
        <v>9</v>
      </c>
      <c r="D754" s="39" t="s">
        <v>10</v>
      </c>
      <c r="E754" s="128" t="s">
        <v>11</v>
      </c>
      <c r="F754" s="128"/>
      <c r="G754" s="41" t="s">
        <v>12</v>
      </c>
      <c r="H754" s="40" t="s">
        <v>13</v>
      </c>
      <c r="I754" s="40" t="s">
        <v>224</v>
      </c>
      <c r="J754" s="40" t="s">
        <v>129</v>
      </c>
      <c r="K754" s="40" t="s">
        <v>15</v>
      </c>
    </row>
    <row r="755" spans="1:11" ht="65.099999999999994" customHeight="1" x14ac:dyDescent="0.2">
      <c r="A755" s="47" t="s">
        <v>225</v>
      </c>
      <c r="B755" s="49" t="s">
        <v>46</v>
      </c>
      <c r="C755" s="47" t="s">
        <v>47</v>
      </c>
      <c r="D755" s="47" t="s">
        <v>48</v>
      </c>
      <c r="E755" s="127" t="s">
        <v>49</v>
      </c>
      <c r="F755" s="127"/>
      <c r="G755" s="48" t="s">
        <v>50</v>
      </c>
      <c r="H755" s="57">
        <v>1</v>
      </c>
      <c r="I755" s="50"/>
      <c r="J755" s="50">
        <v>1600</v>
      </c>
      <c r="K755" s="50">
        <v>1600</v>
      </c>
    </row>
    <row r="756" spans="1:11" ht="24" customHeight="1" x14ac:dyDescent="0.2">
      <c r="A756" s="58" t="s">
        <v>226</v>
      </c>
      <c r="B756" s="59" t="s">
        <v>481</v>
      </c>
      <c r="C756" s="58" t="s">
        <v>47</v>
      </c>
      <c r="D756" s="58" t="s">
        <v>482</v>
      </c>
      <c r="E756" s="123" t="s">
        <v>483</v>
      </c>
      <c r="F756" s="123"/>
      <c r="G756" s="60" t="s">
        <v>50</v>
      </c>
      <c r="H756" s="61">
        <v>10</v>
      </c>
      <c r="I756" s="61">
        <v>0</v>
      </c>
      <c r="J756" s="62">
        <v>160</v>
      </c>
      <c r="K756" s="62">
        <v>1600</v>
      </c>
    </row>
    <row r="757" spans="1:11" ht="25.5" x14ac:dyDescent="0.2">
      <c r="A757" s="68"/>
      <c r="B757" s="68"/>
      <c r="C757" s="68"/>
      <c r="D757" s="68"/>
      <c r="E757" s="68"/>
      <c r="F757" s="68" t="s">
        <v>257</v>
      </c>
      <c r="G757" s="69">
        <v>1363</v>
      </c>
      <c r="H757" s="68" t="s">
        <v>258</v>
      </c>
      <c r="I757" s="69">
        <v>0</v>
      </c>
      <c r="J757" s="68" t="s">
        <v>259</v>
      </c>
      <c r="K757" s="69">
        <v>1363</v>
      </c>
    </row>
    <row r="758" spans="1:11" ht="25.5" x14ac:dyDescent="0.2">
      <c r="A758" s="68"/>
      <c r="B758" s="68"/>
      <c r="C758" s="68"/>
      <c r="D758" s="68"/>
      <c r="E758" s="68"/>
      <c r="F758" s="68" t="s">
        <v>260</v>
      </c>
      <c r="G758" s="69">
        <v>339.52</v>
      </c>
      <c r="H758" s="124"/>
      <c r="I758" s="124" t="s">
        <v>261</v>
      </c>
      <c r="J758" s="68"/>
      <c r="K758" s="69">
        <v>1939.52</v>
      </c>
    </row>
    <row r="759" spans="1:11" ht="50.1" customHeight="1" thickBot="1" x14ac:dyDescent="0.25">
      <c r="A759" s="53"/>
      <c r="B759" s="53"/>
      <c r="C759" s="53"/>
      <c r="D759" s="53"/>
      <c r="E759" s="53"/>
      <c r="F759" s="53"/>
      <c r="G759" s="53"/>
      <c r="H759" s="53" t="s">
        <v>262</v>
      </c>
      <c r="I759" s="70" t="s">
        <v>424</v>
      </c>
      <c r="J759" s="53" t="s">
        <v>264</v>
      </c>
      <c r="K759" s="55">
        <v>118310.72</v>
      </c>
    </row>
    <row r="760" spans="1:11" ht="0.95" customHeight="1" thickTop="1" x14ac:dyDescent="0.2">
      <c r="A760" s="71"/>
      <c r="B760" s="71"/>
      <c r="C760" s="71"/>
      <c r="D760" s="71"/>
      <c r="E760" s="71"/>
      <c r="F760" s="71"/>
      <c r="G760" s="71"/>
      <c r="H760" s="71"/>
      <c r="I760" s="71"/>
      <c r="J760" s="71"/>
      <c r="K760" s="71"/>
    </row>
    <row r="761" spans="1:11" ht="18" customHeight="1" x14ac:dyDescent="0.2">
      <c r="A761" s="39" t="s">
        <v>220</v>
      </c>
      <c r="B761" s="40" t="s">
        <v>8</v>
      </c>
      <c r="C761" s="39" t="s">
        <v>9</v>
      </c>
      <c r="D761" s="39" t="s">
        <v>10</v>
      </c>
      <c r="E761" s="128" t="s">
        <v>11</v>
      </c>
      <c r="F761" s="128"/>
      <c r="G761" s="41" t="s">
        <v>12</v>
      </c>
      <c r="H761" s="40" t="s">
        <v>13</v>
      </c>
      <c r="I761" s="40" t="s">
        <v>224</v>
      </c>
      <c r="J761" s="40" t="s">
        <v>129</v>
      </c>
      <c r="K761" s="40" t="s">
        <v>15</v>
      </c>
    </row>
    <row r="762" spans="1:11" ht="24" customHeight="1" x14ac:dyDescent="0.2">
      <c r="A762" s="47" t="s">
        <v>225</v>
      </c>
      <c r="B762" s="49" t="s">
        <v>54</v>
      </c>
      <c r="C762" s="47" t="s">
        <v>55</v>
      </c>
      <c r="D762" s="47" t="s">
        <v>56</v>
      </c>
      <c r="E762" s="127" t="s">
        <v>57</v>
      </c>
      <c r="F762" s="127"/>
      <c r="G762" s="48" t="s">
        <v>30</v>
      </c>
      <c r="H762" s="57">
        <v>1</v>
      </c>
      <c r="I762" s="50"/>
      <c r="J762" s="50">
        <v>0.67</v>
      </c>
      <c r="K762" s="50">
        <v>0.67</v>
      </c>
    </row>
    <row r="763" spans="1:11" ht="24" customHeight="1" x14ac:dyDescent="0.2">
      <c r="A763" s="63" t="s">
        <v>246</v>
      </c>
      <c r="B763" s="64" t="s">
        <v>486</v>
      </c>
      <c r="C763" s="63" t="s">
        <v>55</v>
      </c>
      <c r="D763" s="63" t="s">
        <v>487</v>
      </c>
      <c r="E763" s="121" t="s">
        <v>312</v>
      </c>
      <c r="F763" s="121"/>
      <c r="G763" s="65" t="s">
        <v>237</v>
      </c>
      <c r="H763" s="66">
        <v>5.4999999999999997E-3</v>
      </c>
      <c r="I763" s="66">
        <v>0</v>
      </c>
      <c r="J763" s="67">
        <v>29.132352000000001</v>
      </c>
      <c r="K763" s="67">
        <v>0.16</v>
      </c>
    </row>
    <row r="764" spans="1:11" ht="24" customHeight="1" x14ac:dyDescent="0.2">
      <c r="A764" s="63" t="s">
        <v>246</v>
      </c>
      <c r="B764" s="64" t="s">
        <v>488</v>
      </c>
      <c r="C764" s="63" t="s">
        <v>55</v>
      </c>
      <c r="D764" s="63" t="s">
        <v>489</v>
      </c>
      <c r="E764" s="121" t="s">
        <v>312</v>
      </c>
      <c r="F764" s="121"/>
      <c r="G764" s="65" t="s">
        <v>237</v>
      </c>
      <c r="H764" s="66">
        <v>1E-3</v>
      </c>
      <c r="I764" s="66">
        <v>0</v>
      </c>
      <c r="J764" s="67">
        <v>57.807648</v>
      </c>
      <c r="K764" s="67">
        <v>0.05</v>
      </c>
    </row>
    <row r="765" spans="1:11" ht="24" customHeight="1" x14ac:dyDescent="0.2">
      <c r="A765" s="63" t="s">
        <v>246</v>
      </c>
      <c r="B765" s="64" t="s">
        <v>490</v>
      </c>
      <c r="C765" s="63" t="s">
        <v>55</v>
      </c>
      <c r="D765" s="63" t="s">
        <v>491</v>
      </c>
      <c r="E765" s="121" t="s">
        <v>312</v>
      </c>
      <c r="F765" s="121"/>
      <c r="G765" s="65" t="s">
        <v>237</v>
      </c>
      <c r="H765" s="66">
        <v>2.7000000000000001E-3</v>
      </c>
      <c r="I765" s="66">
        <v>0</v>
      </c>
      <c r="J765" s="67">
        <v>71.320607999999993</v>
      </c>
      <c r="K765" s="67">
        <v>0.19</v>
      </c>
    </row>
    <row r="766" spans="1:11" ht="24" customHeight="1" x14ac:dyDescent="0.2">
      <c r="A766" s="63" t="s">
        <v>246</v>
      </c>
      <c r="B766" s="64" t="s">
        <v>492</v>
      </c>
      <c r="C766" s="63" t="s">
        <v>55</v>
      </c>
      <c r="D766" s="63" t="s">
        <v>493</v>
      </c>
      <c r="E766" s="121" t="s">
        <v>251</v>
      </c>
      <c r="F766" s="121"/>
      <c r="G766" s="65" t="s">
        <v>237</v>
      </c>
      <c r="H766" s="66">
        <v>2.7000000000000001E-3</v>
      </c>
      <c r="I766" s="66">
        <v>0</v>
      </c>
      <c r="J766" s="67">
        <v>1.35</v>
      </c>
      <c r="K766" s="67">
        <v>0</v>
      </c>
    </row>
    <row r="767" spans="1:11" ht="24" customHeight="1" x14ac:dyDescent="0.2">
      <c r="A767" s="63" t="s">
        <v>246</v>
      </c>
      <c r="B767" s="64" t="s">
        <v>494</v>
      </c>
      <c r="C767" s="63" t="s">
        <v>55</v>
      </c>
      <c r="D767" s="63" t="s">
        <v>495</v>
      </c>
      <c r="E767" s="121" t="s">
        <v>21</v>
      </c>
      <c r="F767" s="121"/>
      <c r="G767" s="65" t="s">
        <v>237</v>
      </c>
      <c r="H767" s="66">
        <v>1.6000000000000001E-3</v>
      </c>
      <c r="I767" s="66">
        <v>0</v>
      </c>
      <c r="J767" s="67">
        <v>89.41</v>
      </c>
      <c r="K767" s="67">
        <v>0.14000000000000001</v>
      </c>
    </row>
    <row r="768" spans="1:11" ht="24" customHeight="1" x14ac:dyDescent="0.2">
      <c r="A768" s="63" t="s">
        <v>246</v>
      </c>
      <c r="B768" s="64" t="s">
        <v>496</v>
      </c>
      <c r="C768" s="63" t="s">
        <v>55</v>
      </c>
      <c r="D768" s="63" t="s">
        <v>497</v>
      </c>
      <c r="E768" s="121" t="s">
        <v>312</v>
      </c>
      <c r="F768" s="121"/>
      <c r="G768" s="65" t="s">
        <v>237</v>
      </c>
      <c r="H768" s="66">
        <v>2E-3</v>
      </c>
      <c r="I768" s="66">
        <v>0</v>
      </c>
      <c r="J768" s="67">
        <v>65.47824</v>
      </c>
      <c r="K768" s="67">
        <v>0.13</v>
      </c>
    </row>
    <row r="769" spans="1:11" ht="25.5" x14ac:dyDescent="0.2">
      <c r="A769" s="68"/>
      <c r="B769" s="68"/>
      <c r="C769" s="68"/>
      <c r="D769" s="68"/>
      <c r="E769" s="68"/>
      <c r="F769" s="68" t="s">
        <v>257</v>
      </c>
      <c r="G769" s="69">
        <v>0.53</v>
      </c>
      <c r="H769" s="68" t="s">
        <v>258</v>
      </c>
      <c r="I769" s="69">
        <v>0</v>
      </c>
      <c r="J769" s="68" t="s">
        <v>259</v>
      </c>
      <c r="K769" s="69">
        <v>0.53</v>
      </c>
    </row>
    <row r="770" spans="1:11" ht="25.5" x14ac:dyDescent="0.2">
      <c r="A770" s="68"/>
      <c r="B770" s="68"/>
      <c r="C770" s="68"/>
      <c r="D770" s="68"/>
      <c r="E770" s="68"/>
      <c r="F770" s="68" t="s">
        <v>260</v>
      </c>
      <c r="G770" s="69">
        <v>0.14000000000000001</v>
      </c>
      <c r="H770" s="124"/>
      <c r="I770" s="124" t="s">
        <v>261</v>
      </c>
      <c r="J770" s="68"/>
      <c r="K770" s="69">
        <v>0.81</v>
      </c>
    </row>
    <row r="771" spans="1:11" ht="50.1" customHeight="1" thickBot="1" x14ac:dyDescent="0.25">
      <c r="A771" s="53"/>
      <c r="B771" s="53"/>
      <c r="C771" s="53"/>
      <c r="D771" s="53"/>
      <c r="E771" s="53"/>
      <c r="F771" s="53"/>
      <c r="G771" s="53"/>
      <c r="H771" s="53" t="s">
        <v>262</v>
      </c>
      <c r="I771" s="70" t="s">
        <v>35</v>
      </c>
      <c r="J771" s="53" t="s">
        <v>264</v>
      </c>
      <c r="K771" s="55">
        <v>70623.02</v>
      </c>
    </row>
    <row r="772" spans="1:11" ht="0.95" customHeight="1" thickTop="1" x14ac:dyDescent="0.2">
      <c r="A772" s="71"/>
      <c r="B772" s="71"/>
      <c r="C772" s="71"/>
      <c r="D772" s="71"/>
      <c r="E772" s="71"/>
      <c r="F772" s="71"/>
      <c r="G772" s="71"/>
      <c r="H772" s="71"/>
      <c r="I772" s="71"/>
      <c r="J772" s="71"/>
      <c r="K772" s="71"/>
    </row>
    <row r="773" spans="1:11" ht="24" customHeight="1" x14ac:dyDescent="0.2">
      <c r="A773" s="42" t="s">
        <v>221</v>
      </c>
      <c r="B773" s="42"/>
      <c r="C773" s="42"/>
      <c r="D773" s="42" t="s">
        <v>37</v>
      </c>
      <c r="E773" s="42"/>
      <c r="F773" s="129"/>
      <c r="G773" s="129"/>
      <c r="H773" s="42"/>
      <c r="I773" s="44"/>
      <c r="J773" s="42"/>
      <c r="K773" s="45">
        <v>703616.33</v>
      </c>
    </row>
    <row r="774" spans="1:11" ht="18" customHeight="1" x14ac:dyDescent="0.2">
      <c r="A774" s="39" t="s">
        <v>222</v>
      </c>
      <c r="B774" s="40" t="s">
        <v>8</v>
      </c>
      <c r="C774" s="39" t="s">
        <v>9</v>
      </c>
      <c r="D774" s="39" t="s">
        <v>10</v>
      </c>
      <c r="E774" s="128" t="s">
        <v>11</v>
      </c>
      <c r="F774" s="128"/>
      <c r="G774" s="41" t="s">
        <v>12</v>
      </c>
      <c r="H774" s="40" t="s">
        <v>13</v>
      </c>
      <c r="I774" s="40" t="s">
        <v>224</v>
      </c>
      <c r="J774" s="40" t="s">
        <v>129</v>
      </c>
      <c r="K774" s="40" t="s">
        <v>15</v>
      </c>
    </row>
    <row r="775" spans="1:11" ht="24" customHeight="1" x14ac:dyDescent="0.2">
      <c r="A775" s="47" t="s">
        <v>225</v>
      </c>
      <c r="B775" s="49" t="s">
        <v>36</v>
      </c>
      <c r="C775" s="47" t="s">
        <v>19</v>
      </c>
      <c r="D775" s="47" t="s">
        <v>37</v>
      </c>
      <c r="E775" s="127" t="s">
        <v>38</v>
      </c>
      <c r="F775" s="127"/>
      <c r="G775" s="48" t="s">
        <v>39</v>
      </c>
      <c r="H775" s="57">
        <v>1</v>
      </c>
      <c r="I775" s="50"/>
      <c r="J775" s="50">
        <v>580445.75</v>
      </c>
      <c r="K775" s="50">
        <v>580445.75</v>
      </c>
    </row>
    <row r="776" spans="1:11" ht="15" customHeight="1" x14ac:dyDescent="0.2">
      <c r="A776" s="128" t="s">
        <v>296</v>
      </c>
      <c r="B776" s="126" t="s">
        <v>8</v>
      </c>
      <c r="C776" s="128" t="s">
        <v>9</v>
      </c>
      <c r="D776" s="128" t="s">
        <v>297</v>
      </c>
      <c r="E776" s="126" t="s">
        <v>298</v>
      </c>
      <c r="F776" s="125" t="s">
        <v>299</v>
      </c>
      <c r="G776" s="126"/>
      <c r="H776" s="125" t="s">
        <v>300</v>
      </c>
      <c r="I776" s="126"/>
      <c r="J776" s="126" t="s">
        <v>301</v>
      </c>
    </row>
    <row r="777" spans="1:11" ht="15" customHeight="1" x14ac:dyDescent="0.2">
      <c r="A777" s="126"/>
      <c r="B777" s="126"/>
      <c r="C777" s="126"/>
      <c r="D777" s="126"/>
      <c r="E777" s="126"/>
      <c r="F777" s="40" t="s">
        <v>302</v>
      </c>
      <c r="G777" s="40" t="s">
        <v>303</v>
      </c>
      <c r="H777" s="40" t="s">
        <v>302</v>
      </c>
      <c r="I777" s="40" t="s">
        <v>303</v>
      </c>
      <c r="J777" s="126"/>
    </row>
    <row r="778" spans="1:11" ht="51.95" customHeight="1" x14ac:dyDescent="0.2">
      <c r="A778" s="63" t="s">
        <v>246</v>
      </c>
      <c r="B778" s="64" t="s">
        <v>498</v>
      </c>
      <c r="C778" s="63" t="s">
        <v>32</v>
      </c>
      <c r="D778" s="63" t="s">
        <v>499</v>
      </c>
      <c r="E778" s="66">
        <v>36</v>
      </c>
      <c r="F778" s="67">
        <v>1</v>
      </c>
      <c r="G778" s="67">
        <v>0</v>
      </c>
      <c r="H778" s="72">
        <v>1500</v>
      </c>
      <c r="I778" s="72">
        <v>1500</v>
      </c>
      <c r="J778" s="72">
        <v>54000</v>
      </c>
    </row>
    <row r="779" spans="1:11" ht="20.100000000000001" customHeight="1" x14ac:dyDescent="0.2">
      <c r="A779" s="111"/>
      <c r="B779" s="111"/>
      <c r="C779" s="111"/>
      <c r="D779" s="111"/>
      <c r="E779" s="111"/>
      <c r="F779" s="111" t="s">
        <v>310</v>
      </c>
      <c r="G779" s="111"/>
      <c r="H779" s="111"/>
      <c r="I779" s="111"/>
      <c r="J779" s="53">
        <v>54000</v>
      </c>
    </row>
    <row r="780" spans="1:11" ht="20.100000000000001" customHeight="1" x14ac:dyDescent="0.2">
      <c r="A780" s="39" t="s">
        <v>311</v>
      </c>
      <c r="B780" s="40" t="s">
        <v>8</v>
      </c>
      <c r="C780" s="39" t="s">
        <v>9</v>
      </c>
      <c r="D780" s="39" t="s">
        <v>312</v>
      </c>
      <c r="E780" s="40" t="s">
        <v>298</v>
      </c>
      <c r="F780" s="126" t="s">
        <v>300</v>
      </c>
      <c r="G780" s="126"/>
      <c r="H780" s="126"/>
      <c r="I780" s="126"/>
      <c r="J780" s="40" t="s">
        <v>301</v>
      </c>
    </row>
    <row r="781" spans="1:11" ht="26.1" customHeight="1" x14ac:dyDescent="0.2">
      <c r="A781" s="63" t="s">
        <v>225</v>
      </c>
      <c r="B781" s="64" t="s">
        <v>500</v>
      </c>
      <c r="C781" s="63" t="s">
        <v>32</v>
      </c>
      <c r="D781" s="63" t="s">
        <v>501</v>
      </c>
      <c r="E781" s="66">
        <v>12</v>
      </c>
      <c r="F781" s="63"/>
      <c r="G781" s="63"/>
      <c r="H781" s="63"/>
      <c r="I781" s="72" t="s">
        <v>502</v>
      </c>
      <c r="J781" s="72" t="s">
        <v>503</v>
      </c>
    </row>
    <row r="782" spans="1:11" ht="26.1" customHeight="1" x14ac:dyDescent="0.2">
      <c r="A782" s="63" t="s">
        <v>225</v>
      </c>
      <c r="B782" s="64" t="s">
        <v>504</v>
      </c>
      <c r="C782" s="63" t="s">
        <v>32</v>
      </c>
      <c r="D782" s="63" t="s">
        <v>505</v>
      </c>
      <c r="E782" s="66">
        <v>12</v>
      </c>
      <c r="F782" s="63"/>
      <c r="G782" s="63"/>
      <c r="H782" s="63"/>
      <c r="I782" s="72" t="s">
        <v>506</v>
      </c>
      <c r="J782" s="72" t="s">
        <v>507</v>
      </c>
    </row>
    <row r="783" spans="1:11" ht="26.1" customHeight="1" x14ac:dyDescent="0.2">
      <c r="A783" s="63" t="s">
        <v>225</v>
      </c>
      <c r="B783" s="64" t="s">
        <v>508</v>
      </c>
      <c r="C783" s="63" t="s">
        <v>32</v>
      </c>
      <c r="D783" s="63" t="s">
        <v>509</v>
      </c>
      <c r="E783" s="66">
        <v>1.2</v>
      </c>
      <c r="F783" s="63"/>
      <c r="G783" s="63"/>
      <c r="H783" s="63"/>
      <c r="I783" s="72" t="s">
        <v>510</v>
      </c>
      <c r="J783" s="72" t="s">
        <v>511</v>
      </c>
    </row>
    <row r="784" spans="1:11" ht="26.1" customHeight="1" x14ac:dyDescent="0.2">
      <c r="A784" s="63" t="s">
        <v>225</v>
      </c>
      <c r="B784" s="64" t="s">
        <v>512</v>
      </c>
      <c r="C784" s="63" t="s">
        <v>32</v>
      </c>
      <c r="D784" s="63" t="s">
        <v>513</v>
      </c>
      <c r="E784" s="66">
        <v>6</v>
      </c>
      <c r="F784" s="63"/>
      <c r="G784" s="63"/>
      <c r="H784" s="63"/>
      <c r="I784" s="72" t="s">
        <v>514</v>
      </c>
      <c r="J784" s="72" t="s">
        <v>515</v>
      </c>
    </row>
    <row r="785" spans="1:11" ht="26.1" customHeight="1" x14ac:dyDescent="0.2">
      <c r="A785" s="63" t="s">
        <v>225</v>
      </c>
      <c r="B785" s="64" t="s">
        <v>516</v>
      </c>
      <c r="C785" s="63" t="s">
        <v>32</v>
      </c>
      <c r="D785" s="63" t="s">
        <v>517</v>
      </c>
      <c r="E785" s="66">
        <v>12</v>
      </c>
      <c r="F785" s="63"/>
      <c r="G785" s="63"/>
      <c r="H785" s="63"/>
      <c r="I785" s="72" t="s">
        <v>518</v>
      </c>
      <c r="J785" s="72" t="s">
        <v>519</v>
      </c>
    </row>
    <row r="786" spans="1:11" ht="26.1" customHeight="1" x14ac:dyDescent="0.2">
      <c r="A786" s="63" t="s">
        <v>225</v>
      </c>
      <c r="B786" s="64" t="s">
        <v>520</v>
      </c>
      <c r="C786" s="63" t="s">
        <v>32</v>
      </c>
      <c r="D786" s="63" t="s">
        <v>521</v>
      </c>
      <c r="E786" s="66">
        <v>3</v>
      </c>
      <c r="F786" s="63"/>
      <c r="G786" s="63"/>
      <c r="H786" s="63"/>
      <c r="I786" s="72" t="s">
        <v>522</v>
      </c>
      <c r="J786" s="72" t="s">
        <v>523</v>
      </c>
    </row>
    <row r="787" spans="1:11" ht="26.1" customHeight="1" x14ac:dyDescent="0.2">
      <c r="A787" s="63" t="s">
        <v>225</v>
      </c>
      <c r="B787" s="64" t="s">
        <v>500</v>
      </c>
      <c r="C787" s="63" t="s">
        <v>32</v>
      </c>
      <c r="D787" s="63" t="s">
        <v>501</v>
      </c>
      <c r="E787" s="66">
        <v>12</v>
      </c>
      <c r="F787" s="63"/>
      <c r="G787" s="63"/>
      <c r="H787" s="63"/>
      <c r="I787" s="72" t="s">
        <v>502</v>
      </c>
      <c r="J787" s="72" t="s">
        <v>503</v>
      </c>
    </row>
    <row r="788" spans="1:11" ht="20.100000000000001" customHeight="1" x14ac:dyDescent="0.2">
      <c r="A788" s="111"/>
      <c r="B788" s="111"/>
      <c r="C788" s="111"/>
      <c r="D788" s="111"/>
      <c r="E788" s="111"/>
      <c r="F788" s="111" t="s">
        <v>317</v>
      </c>
      <c r="G788" s="111"/>
      <c r="H788" s="111"/>
      <c r="I788" s="111"/>
      <c r="J788" s="53">
        <v>0</v>
      </c>
    </row>
    <row r="789" spans="1:11" ht="20.100000000000001" customHeight="1" x14ac:dyDescent="0.2">
      <c r="A789" s="111"/>
      <c r="B789" s="111"/>
      <c r="C789" s="111"/>
      <c r="D789" s="111"/>
      <c r="E789" s="111"/>
      <c r="F789" s="111" t="s">
        <v>318</v>
      </c>
      <c r="G789" s="111"/>
      <c r="H789" s="111"/>
      <c r="I789" s="111"/>
      <c r="J789" s="53">
        <v>519882.9</v>
      </c>
    </row>
    <row r="790" spans="1:11" ht="20.100000000000001" customHeight="1" x14ac:dyDescent="0.2">
      <c r="A790" s="111"/>
      <c r="B790" s="111"/>
      <c r="C790" s="111"/>
      <c r="D790" s="111"/>
      <c r="E790" s="111"/>
      <c r="F790" s="111" t="s">
        <v>319</v>
      </c>
      <c r="G790" s="111"/>
      <c r="H790" s="111"/>
      <c r="I790" s="111"/>
      <c r="J790" s="53">
        <v>573882.9</v>
      </c>
    </row>
    <row r="791" spans="1:11" ht="20.100000000000001" customHeight="1" x14ac:dyDescent="0.2">
      <c r="A791" s="111"/>
      <c r="B791" s="111"/>
      <c r="C791" s="111"/>
      <c r="D791" s="111"/>
      <c r="E791" s="111"/>
      <c r="F791" s="111" t="s">
        <v>320</v>
      </c>
      <c r="G791" s="111"/>
      <c r="H791" s="111"/>
      <c r="I791" s="111"/>
      <c r="J791" s="53">
        <v>1</v>
      </c>
    </row>
    <row r="792" spans="1:11" ht="20.100000000000001" customHeight="1" x14ac:dyDescent="0.2">
      <c r="A792" s="111"/>
      <c r="B792" s="111"/>
      <c r="C792" s="111"/>
      <c r="D792" s="111"/>
      <c r="E792" s="111"/>
      <c r="F792" s="111" t="s">
        <v>321</v>
      </c>
      <c r="G792" s="111"/>
      <c r="H792" s="111"/>
      <c r="I792" s="111"/>
      <c r="J792" s="53">
        <v>573882.9</v>
      </c>
    </row>
    <row r="793" spans="1:11" ht="20.100000000000001" customHeight="1" x14ac:dyDescent="0.2">
      <c r="A793" s="111"/>
      <c r="B793" s="111"/>
      <c r="C793" s="111"/>
      <c r="D793" s="111"/>
      <c r="E793" s="111"/>
      <c r="F793" s="111" t="s">
        <v>322</v>
      </c>
      <c r="G793" s="111"/>
      <c r="H793" s="111"/>
      <c r="I793" s="111"/>
      <c r="J793" s="53">
        <v>0</v>
      </c>
    </row>
    <row r="794" spans="1:11" ht="20.100000000000001" customHeight="1" x14ac:dyDescent="0.2">
      <c r="A794" s="111"/>
      <c r="B794" s="111"/>
      <c r="C794" s="111"/>
      <c r="D794" s="111"/>
      <c r="E794" s="111"/>
      <c r="F794" s="111" t="s">
        <v>323</v>
      </c>
      <c r="G794" s="111"/>
      <c r="H794" s="111"/>
      <c r="I794" s="111"/>
      <c r="J794" s="53">
        <v>0</v>
      </c>
    </row>
    <row r="795" spans="1:11" ht="20.100000000000001" customHeight="1" x14ac:dyDescent="0.2">
      <c r="A795" s="39" t="s">
        <v>324</v>
      </c>
      <c r="B795" s="40" t="s">
        <v>8</v>
      </c>
      <c r="C795" s="39" t="s">
        <v>9</v>
      </c>
      <c r="D795" s="39" t="s">
        <v>325</v>
      </c>
      <c r="E795" s="40" t="s">
        <v>298</v>
      </c>
      <c r="F795" s="40" t="s">
        <v>326</v>
      </c>
      <c r="G795" s="40" t="s">
        <v>327</v>
      </c>
      <c r="H795" s="40"/>
      <c r="I795" s="40"/>
      <c r="J795" s="40" t="s">
        <v>300</v>
      </c>
    </row>
    <row r="796" spans="1:11" ht="26.1" customHeight="1" x14ac:dyDescent="0.2">
      <c r="A796" s="63" t="s">
        <v>246</v>
      </c>
      <c r="B796" s="64" t="s">
        <v>524</v>
      </c>
      <c r="C796" s="63" t="s">
        <v>19</v>
      </c>
      <c r="D796" s="63" t="s">
        <v>525</v>
      </c>
      <c r="E796" s="66">
        <v>3</v>
      </c>
      <c r="F796" s="65" t="s">
        <v>50</v>
      </c>
      <c r="G796" s="120" t="s">
        <v>526</v>
      </c>
      <c r="H796" s="120"/>
      <c r="I796" s="121"/>
      <c r="J796" s="72" t="s">
        <v>527</v>
      </c>
    </row>
    <row r="797" spans="1:11" ht="26.1" customHeight="1" x14ac:dyDescent="0.2">
      <c r="A797" s="58" t="s">
        <v>225</v>
      </c>
      <c r="B797" s="59" t="s">
        <v>528</v>
      </c>
      <c r="C797" s="58" t="s">
        <v>27</v>
      </c>
      <c r="D797" s="58" t="s">
        <v>529</v>
      </c>
      <c r="E797" s="61">
        <v>12.96</v>
      </c>
      <c r="F797" s="60" t="s">
        <v>30</v>
      </c>
      <c r="G797" s="122" t="s">
        <v>530</v>
      </c>
      <c r="H797" s="122"/>
      <c r="I797" s="123"/>
      <c r="J797" s="73" t="s">
        <v>531</v>
      </c>
    </row>
    <row r="798" spans="1:11" ht="20.100000000000001" customHeight="1" x14ac:dyDescent="0.2">
      <c r="A798" s="111"/>
      <c r="B798" s="111"/>
      <c r="C798" s="111"/>
      <c r="D798" s="111"/>
      <c r="E798" s="111"/>
      <c r="F798" s="111" t="s">
        <v>331</v>
      </c>
      <c r="G798" s="111"/>
      <c r="H798" s="111"/>
      <c r="I798" s="111"/>
      <c r="J798" s="53">
        <v>6562.8504000000003</v>
      </c>
    </row>
    <row r="799" spans="1:11" ht="25.5" x14ac:dyDescent="0.2">
      <c r="A799" s="68"/>
      <c r="B799" s="68"/>
      <c r="C799" s="68"/>
      <c r="D799" s="68"/>
      <c r="E799" s="68"/>
      <c r="F799" s="68" t="s">
        <v>257</v>
      </c>
      <c r="G799" s="69">
        <v>0</v>
      </c>
      <c r="H799" s="68" t="s">
        <v>258</v>
      </c>
      <c r="I799" s="69">
        <v>520425.83</v>
      </c>
      <c r="J799" s="68" t="s">
        <v>259</v>
      </c>
      <c r="K799" s="69">
        <v>520425.82853840833</v>
      </c>
    </row>
    <row r="800" spans="1:11" ht="25.5" x14ac:dyDescent="0.2">
      <c r="A800" s="68"/>
      <c r="B800" s="68"/>
      <c r="C800" s="68"/>
      <c r="D800" s="68"/>
      <c r="E800" s="68"/>
      <c r="F800" s="68" t="s">
        <v>260</v>
      </c>
      <c r="G800" s="69">
        <v>123170.58</v>
      </c>
      <c r="H800" s="124"/>
      <c r="I800" s="124" t="s">
        <v>261</v>
      </c>
      <c r="J800" s="68"/>
      <c r="K800" s="69">
        <v>703616.33</v>
      </c>
    </row>
    <row r="801" spans="1:11" ht="50.1" customHeight="1" thickBot="1" x14ac:dyDescent="0.25">
      <c r="A801" s="53"/>
      <c r="B801" s="53"/>
      <c r="C801" s="53"/>
      <c r="D801" s="53"/>
      <c r="E801" s="53"/>
      <c r="F801" s="53"/>
      <c r="G801" s="53"/>
      <c r="H801" s="53" t="s">
        <v>262</v>
      </c>
      <c r="I801" s="70" t="s">
        <v>532</v>
      </c>
      <c r="J801" s="53" t="s">
        <v>264</v>
      </c>
      <c r="K801" s="55">
        <v>703616.33</v>
      </c>
    </row>
    <row r="802" spans="1:11" ht="0.95" customHeight="1" thickTop="1" x14ac:dyDescent="0.2">
      <c r="A802" s="71"/>
      <c r="B802" s="71"/>
      <c r="C802" s="71"/>
      <c r="D802" s="71"/>
      <c r="E802" s="71"/>
      <c r="F802" s="71"/>
      <c r="G802" s="71"/>
      <c r="H802" s="71"/>
      <c r="I802" s="71"/>
      <c r="J802" s="71"/>
      <c r="K802" s="71"/>
    </row>
    <row r="803" spans="1:11" x14ac:dyDescent="0.2">
      <c r="A803" s="52"/>
      <c r="B803" s="52"/>
      <c r="C803" s="52"/>
      <c r="D803" s="52"/>
      <c r="E803" s="52"/>
      <c r="F803" s="52"/>
      <c r="G803" s="52"/>
      <c r="H803" s="52"/>
      <c r="I803" s="52"/>
      <c r="J803" s="52"/>
    </row>
    <row r="804" spans="1:11" x14ac:dyDescent="0.2">
      <c r="A804" s="111"/>
      <c r="B804" s="111"/>
      <c r="C804" s="111"/>
      <c r="D804" s="54"/>
      <c r="E804" s="53"/>
      <c r="F804" s="112" t="s">
        <v>110</v>
      </c>
      <c r="G804" s="111"/>
      <c r="H804" s="119">
        <v>8032739.4900000002</v>
      </c>
      <c r="I804" s="111"/>
      <c r="J804" s="111"/>
    </row>
    <row r="805" spans="1:11" x14ac:dyDescent="0.2">
      <c r="A805" s="111"/>
      <c r="B805" s="111"/>
      <c r="C805" s="111"/>
      <c r="D805" s="54"/>
      <c r="E805" s="53"/>
      <c r="F805" s="112" t="s">
        <v>111</v>
      </c>
      <c r="G805" s="111"/>
      <c r="H805" s="119">
        <v>1022342.67</v>
      </c>
      <c r="I805" s="111"/>
      <c r="J805" s="111"/>
    </row>
    <row r="806" spans="1:11" x14ac:dyDescent="0.2">
      <c r="A806" s="111"/>
      <c r="B806" s="111"/>
      <c r="C806" s="111"/>
      <c r="D806" s="54"/>
      <c r="E806" s="53"/>
      <c r="F806" s="112" t="s">
        <v>112</v>
      </c>
      <c r="G806" s="111"/>
      <c r="H806" s="119">
        <v>9055082.1600000001</v>
      </c>
      <c r="I806" s="111"/>
      <c r="J806" s="111"/>
    </row>
    <row r="807" spans="1:11" ht="60" customHeight="1" x14ac:dyDescent="0.2">
      <c r="A807" s="56"/>
      <c r="B807" s="56"/>
      <c r="C807" s="56"/>
      <c r="D807" s="56"/>
      <c r="E807" s="56"/>
      <c r="F807" s="56"/>
      <c r="G807" s="56"/>
      <c r="H807" s="56"/>
      <c r="I807" s="56"/>
      <c r="J807" s="56"/>
    </row>
    <row r="808" spans="1:11" ht="69.95" customHeight="1" x14ac:dyDescent="0.2">
      <c r="A808" s="114" t="s">
        <v>113</v>
      </c>
      <c r="B808" s="115"/>
      <c r="C808" s="115"/>
      <c r="D808" s="115"/>
      <c r="E808" s="115"/>
      <c r="F808" s="115"/>
      <c r="G808" s="115"/>
      <c r="H808" s="115"/>
      <c r="I808" s="115"/>
      <c r="J808" s="115"/>
    </row>
  </sheetData>
  <mergeCells count="719">
    <mergeCell ref="E1:F1"/>
    <mergeCell ref="G1:H1"/>
    <mergeCell ref="I1:J1"/>
    <mergeCell ref="E2:F2"/>
    <mergeCell ref="G2:H2"/>
    <mergeCell ref="I2:J2"/>
    <mergeCell ref="E9:F9"/>
    <mergeCell ref="E10:F10"/>
    <mergeCell ref="E11:F11"/>
    <mergeCell ref="E12:F12"/>
    <mergeCell ref="E13:F13"/>
    <mergeCell ref="E14:F14"/>
    <mergeCell ref="A3:J3"/>
    <mergeCell ref="F4:G4"/>
    <mergeCell ref="F5:G5"/>
    <mergeCell ref="E6:F6"/>
    <mergeCell ref="E7:F7"/>
    <mergeCell ref="E8:F8"/>
    <mergeCell ref="E24:F24"/>
    <mergeCell ref="E25:F25"/>
    <mergeCell ref="E26:F26"/>
    <mergeCell ref="E27:F27"/>
    <mergeCell ref="H29:I29"/>
    <mergeCell ref="E32:F32"/>
    <mergeCell ref="E15:F15"/>
    <mergeCell ref="E16:F16"/>
    <mergeCell ref="E17:F17"/>
    <mergeCell ref="E18:F18"/>
    <mergeCell ref="H20:I20"/>
    <mergeCell ref="F23:G23"/>
    <mergeCell ref="E42:F42"/>
    <mergeCell ref="E43:F43"/>
    <mergeCell ref="E44:F44"/>
    <mergeCell ref="E45:F45"/>
    <mergeCell ref="H47:I47"/>
    <mergeCell ref="F50:G50"/>
    <mergeCell ref="E33:F33"/>
    <mergeCell ref="E34:F34"/>
    <mergeCell ref="E35:F35"/>
    <mergeCell ref="H37:I37"/>
    <mergeCell ref="E40:F40"/>
    <mergeCell ref="E41:F41"/>
    <mergeCell ref="E57:F57"/>
    <mergeCell ref="E58:F58"/>
    <mergeCell ref="E59:F59"/>
    <mergeCell ref="E60:F60"/>
    <mergeCell ref="H62:I62"/>
    <mergeCell ref="E65:F65"/>
    <mergeCell ref="E51:F51"/>
    <mergeCell ref="E52:F52"/>
    <mergeCell ref="E53:F53"/>
    <mergeCell ref="E54:F54"/>
    <mergeCell ref="E55:F55"/>
    <mergeCell ref="E56:F56"/>
    <mergeCell ref="H76:I76"/>
    <mergeCell ref="E79:F79"/>
    <mergeCell ref="E80:F80"/>
    <mergeCell ref="E81:F81"/>
    <mergeCell ref="E82:F82"/>
    <mergeCell ref="H84:I84"/>
    <mergeCell ref="E66:F66"/>
    <mergeCell ref="H68:I68"/>
    <mergeCell ref="E71:F71"/>
    <mergeCell ref="E72:F72"/>
    <mergeCell ref="E73:F73"/>
    <mergeCell ref="E74:F74"/>
    <mergeCell ref="H90:I90"/>
    <mergeCell ref="J90:J91"/>
    <mergeCell ref="A97:E97"/>
    <mergeCell ref="F97:I97"/>
    <mergeCell ref="F98:I98"/>
    <mergeCell ref="A100:E100"/>
    <mergeCell ref="F100:I100"/>
    <mergeCell ref="F87:G87"/>
    <mergeCell ref="E88:F88"/>
    <mergeCell ref="E89:F89"/>
    <mergeCell ref="A90:A91"/>
    <mergeCell ref="B90:B91"/>
    <mergeCell ref="C90:C91"/>
    <mergeCell ref="D90:D91"/>
    <mergeCell ref="E90:E91"/>
    <mergeCell ref="F90:G90"/>
    <mergeCell ref="A104:E104"/>
    <mergeCell ref="F104:I104"/>
    <mergeCell ref="A105:E105"/>
    <mergeCell ref="F105:I105"/>
    <mergeCell ref="A106:E106"/>
    <mergeCell ref="F106:I106"/>
    <mergeCell ref="A101:E101"/>
    <mergeCell ref="F101:I101"/>
    <mergeCell ref="A102:E102"/>
    <mergeCell ref="F102:I102"/>
    <mergeCell ref="A103:E103"/>
    <mergeCell ref="F103:I103"/>
    <mergeCell ref="F113:I113"/>
    <mergeCell ref="A116:E116"/>
    <mergeCell ref="F116:I116"/>
    <mergeCell ref="H118:I118"/>
    <mergeCell ref="E121:F121"/>
    <mergeCell ref="E122:F122"/>
    <mergeCell ref="G108:I108"/>
    <mergeCell ref="A109:E109"/>
    <mergeCell ref="F109:I109"/>
    <mergeCell ref="H110:I110"/>
    <mergeCell ref="H111:I111"/>
    <mergeCell ref="A112:E112"/>
    <mergeCell ref="F112:I112"/>
    <mergeCell ref="E135:F135"/>
    <mergeCell ref="E136:F136"/>
    <mergeCell ref="E137:F137"/>
    <mergeCell ref="E138:F138"/>
    <mergeCell ref="H140:I140"/>
    <mergeCell ref="E143:F143"/>
    <mergeCell ref="H124:I124"/>
    <mergeCell ref="E127:F127"/>
    <mergeCell ref="E128:F128"/>
    <mergeCell ref="E129:F129"/>
    <mergeCell ref="E130:F130"/>
    <mergeCell ref="H132:I132"/>
    <mergeCell ref="A149:E149"/>
    <mergeCell ref="F149:I149"/>
    <mergeCell ref="A150:E150"/>
    <mergeCell ref="F150:I150"/>
    <mergeCell ref="A151:E151"/>
    <mergeCell ref="F151:I151"/>
    <mergeCell ref="E144:F144"/>
    <mergeCell ref="F145:I145"/>
    <mergeCell ref="A147:E147"/>
    <mergeCell ref="F147:I147"/>
    <mergeCell ref="A148:E148"/>
    <mergeCell ref="F148:I148"/>
    <mergeCell ref="H157:I157"/>
    <mergeCell ref="H158:I158"/>
    <mergeCell ref="A159:E159"/>
    <mergeCell ref="F159:I159"/>
    <mergeCell ref="F160:I160"/>
    <mergeCell ref="A163:E163"/>
    <mergeCell ref="F163:I163"/>
    <mergeCell ref="A152:E152"/>
    <mergeCell ref="F152:I152"/>
    <mergeCell ref="A153:E153"/>
    <mergeCell ref="F153:I153"/>
    <mergeCell ref="G155:I155"/>
    <mergeCell ref="A156:E156"/>
    <mergeCell ref="F156:I156"/>
    <mergeCell ref="E173:F173"/>
    <mergeCell ref="E174:F174"/>
    <mergeCell ref="E175:F175"/>
    <mergeCell ref="E176:F176"/>
    <mergeCell ref="E177:F177"/>
    <mergeCell ref="E178:F178"/>
    <mergeCell ref="H165:I165"/>
    <mergeCell ref="F168:G168"/>
    <mergeCell ref="F169:G169"/>
    <mergeCell ref="E170:F170"/>
    <mergeCell ref="E171:F171"/>
    <mergeCell ref="E172:F172"/>
    <mergeCell ref="E188:F188"/>
    <mergeCell ref="E189:F189"/>
    <mergeCell ref="E190:F190"/>
    <mergeCell ref="E191:F191"/>
    <mergeCell ref="H193:I193"/>
    <mergeCell ref="E196:F196"/>
    <mergeCell ref="E179:F179"/>
    <mergeCell ref="E180:F180"/>
    <mergeCell ref="E181:F181"/>
    <mergeCell ref="E182:F182"/>
    <mergeCell ref="H184:I184"/>
    <mergeCell ref="F187:G187"/>
    <mergeCell ref="E206:F206"/>
    <mergeCell ref="E207:F207"/>
    <mergeCell ref="E208:F208"/>
    <mergeCell ref="E209:F209"/>
    <mergeCell ref="H211:I211"/>
    <mergeCell ref="F214:G214"/>
    <mergeCell ref="E197:F197"/>
    <mergeCell ref="E198:F198"/>
    <mergeCell ref="E199:F199"/>
    <mergeCell ref="H201:I201"/>
    <mergeCell ref="E204:F204"/>
    <mergeCell ref="E205:F205"/>
    <mergeCell ref="E221:F221"/>
    <mergeCell ref="E222:F222"/>
    <mergeCell ref="E223:F223"/>
    <mergeCell ref="E224:F224"/>
    <mergeCell ref="H226:I226"/>
    <mergeCell ref="E229:F229"/>
    <mergeCell ref="E215:F215"/>
    <mergeCell ref="E216:F216"/>
    <mergeCell ref="E217:F217"/>
    <mergeCell ref="E218:F218"/>
    <mergeCell ref="E219:F219"/>
    <mergeCell ref="E220:F220"/>
    <mergeCell ref="H240:I240"/>
    <mergeCell ref="E243:F243"/>
    <mergeCell ref="E244:F244"/>
    <mergeCell ref="E245:F245"/>
    <mergeCell ref="E246:F246"/>
    <mergeCell ref="H248:I248"/>
    <mergeCell ref="E230:F230"/>
    <mergeCell ref="H232:I232"/>
    <mergeCell ref="E235:F235"/>
    <mergeCell ref="E236:F236"/>
    <mergeCell ref="E237:F237"/>
    <mergeCell ref="E238:F238"/>
    <mergeCell ref="H254:I254"/>
    <mergeCell ref="J254:J255"/>
    <mergeCell ref="A261:E261"/>
    <mergeCell ref="F261:I261"/>
    <mergeCell ref="F262:I262"/>
    <mergeCell ref="A264:E264"/>
    <mergeCell ref="F264:I264"/>
    <mergeCell ref="F251:G251"/>
    <mergeCell ref="E252:F252"/>
    <mergeCell ref="E253:F253"/>
    <mergeCell ref="A254:A255"/>
    <mergeCell ref="B254:B255"/>
    <mergeCell ref="C254:C255"/>
    <mergeCell ref="D254:D255"/>
    <mergeCell ref="E254:E255"/>
    <mergeCell ref="F254:G254"/>
    <mergeCell ref="A268:E268"/>
    <mergeCell ref="F268:I268"/>
    <mergeCell ref="A269:E269"/>
    <mergeCell ref="F269:I269"/>
    <mergeCell ref="A270:E270"/>
    <mergeCell ref="F270:I270"/>
    <mergeCell ref="A265:E265"/>
    <mergeCell ref="F265:I265"/>
    <mergeCell ref="A266:E266"/>
    <mergeCell ref="F266:I266"/>
    <mergeCell ref="A267:E267"/>
    <mergeCell ref="F267:I267"/>
    <mergeCell ref="F277:I277"/>
    <mergeCell ref="A280:E280"/>
    <mergeCell ref="F280:I280"/>
    <mergeCell ref="H282:I282"/>
    <mergeCell ref="E285:F285"/>
    <mergeCell ref="E286:F286"/>
    <mergeCell ref="G272:I272"/>
    <mergeCell ref="A273:E273"/>
    <mergeCell ref="F273:I273"/>
    <mergeCell ref="H274:I274"/>
    <mergeCell ref="H275:I275"/>
    <mergeCell ref="A276:E276"/>
    <mergeCell ref="F276:I276"/>
    <mergeCell ref="E299:F299"/>
    <mergeCell ref="E300:F300"/>
    <mergeCell ref="E301:F301"/>
    <mergeCell ref="E302:F302"/>
    <mergeCell ref="H304:I304"/>
    <mergeCell ref="E307:F307"/>
    <mergeCell ref="H288:I288"/>
    <mergeCell ref="E291:F291"/>
    <mergeCell ref="E292:F292"/>
    <mergeCell ref="E293:F293"/>
    <mergeCell ref="E294:F294"/>
    <mergeCell ref="H296:I296"/>
    <mergeCell ref="A313:E313"/>
    <mergeCell ref="F313:I313"/>
    <mergeCell ref="A314:E314"/>
    <mergeCell ref="F314:I314"/>
    <mergeCell ref="A315:E315"/>
    <mergeCell ref="F315:I315"/>
    <mergeCell ref="E308:F308"/>
    <mergeCell ref="F309:I309"/>
    <mergeCell ref="A311:E311"/>
    <mergeCell ref="F311:I311"/>
    <mergeCell ref="A312:E312"/>
    <mergeCell ref="F312:I312"/>
    <mergeCell ref="H321:I321"/>
    <mergeCell ref="H322:I322"/>
    <mergeCell ref="A323:E323"/>
    <mergeCell ref="F323:I323"/>
    <mergeCell ref="F324:I324"/>
    <mergeCell ref="A327:E327"/>
    <mergeCell ref="F327:I327"/>
    <mergeCell ref="A316:E316"/>
    <mergeCell ref="F316:I316"/>
    <mergeCell ref="A317:E317"/>
    <mergeCell ref="F317:I317"/>
    <mergeCell ref="G319:I319"/>
    <mergeCell ref="A320:E320"/>
    <mergeCell ref="F320:I320"/>
    <mergeCell ref="E337:F337"/>
    <mergeCell ref="E338:F338"/>
    <mergeCell ref="E339:F339"/>
    <mergeCell ref="E340:F340"/>
    <mergeCell ref="E341:F341"/>
    <mergeCell ref="E342:F342"/>
    <mergeCell ref="H329:I329"/>
    <mergeCell ref="F332:G332"/>
    <mergeCell ref="F333:G333"/>
    <mergeCell ref="E334:F334"/>
    <mergeCell ref="E335:F335"/>
    <mergeCell ref="E336:F336"/>
    <mergeCell ref="E352:F352"/>
    <mergeCell ref="E353:F353"/>
    <mergeCell ref="E354:F354"/>
    <mergeCell ref="E355:F355"/>
    <mergeCell ref="H357:I357"/>
    <mergeCell ref="E360:F360"/>
    <mergeCell ref="E343:F343"/>
    <mergeCell ref="E344:F344"/>
    <mergeCell ref="E345:F345"/>
    <mergeCell ref="E346:F346"/>
    <mergeCell ref="H348:I348"/>
    <mergeCell ref="F351:G351"/>
    <mergeCell ref="E370:F370"/>
    <mergeCell ref="E371:F371"/>
    <mergeCell ref="E372:F372"/>
    <mergeCell ref="E373:F373"/>
    <mergeCell ref="H375:I375"/>
    <mergeCell ref="F378:G378"/>
    <mergeCell ref="E361:F361"/>
    <mergeCell ref="E362:F362"/>
    <mergeCell ref="E363:F363"/>
    <mergeCell ref="H365:I365"/>
    <mergeCell ref="E368:F368"/>
    <mergeCell ref="E369:F369"/>
    <mergeCell ref="E385:F385"/>
    <mergeCell ref="E386:F386"/>
    <mergeCell ref="E387:F387"/>
    <mergeCell ref="E388:F388"/>
    <mergeCell ref="H390:I390"/>
    <mergeCell ref="E393:F393"/>
    <mergeCell ref="E379:F379"/>
    <mergeCell ref="E380:F380"/>
    <mergeCell ref="E381:F381"/>
    <mergeCell ref="E382:F382"/>
    <mergeCell ref="E383:F383"/>
    <mergeCell ref="E384:F384"/>
    <mergeCell ref="H404:I404"/>
    <mergeCell ref="E407:F407"/>
    <mergeCell ref="E408:F408"/>
    <mergeCell ref="E409:F409"/>
    <mergeCell ref="E410:F410"/>
    <mergeCell ref="H412:I412"/>
    <mergeCell ref="E394:F394"/>
    <mergeCell ref="H396:I396"/>
    <mergeCell ref="E399:F399"/>
    <mergeCell ref="E400:F400"/>
    <mergeCell ref="E401:F401"/>
    <mergeCell ref="E402:F402"/>
    <mergeCell ref="H418:I418"/>
    <mergeCell ref="J418:J419"/>
    <mergeCell ref="A425:E425"/>
    <mergeCell ref="F425:I425"/>
    <mergeCell ref="F426:I426"/>
    <mergeCell ref="A428:E428"/>
    <mergeCell ref="F428:I428"/>
    <mergeCell ref="F415:G415"/>
    <mergeCell ref="E416:F416"/>
    <mergeCell ref="E417:F417"/>
    <mergeCell ref="A418:A419"/>
    <mergeCell ref="B418:B419"/>
    <mergeCell ref="C418:C419"/>
    <mergeCell ref="D418:D419"/>
    <mergeCell ref="E418:E419"/>
    <mergeCell ref="F418:G418"/>
    <mergeCell ref="A432:E432"/>
    <mergeCell ref="F432:I432"/>
    <mergeCell ref="A433:E433"/>
    <mergeCell ref="F433:I433"/>
    <mergeCell ref="A434:E434"/>
    <mergeCell ref="F434:I434"/>
    <mergeCell ref="A429:E429"/>
    <mergeCell ref="F429:I429"/>
    <mergeCell ref="A430:E430"/>
    <mergeCell ref="F430:I430"/>
    <mergeCell ref="A431:E431"/>
    <mergeCell ref="F431:I431"/>
    <mergeCell ref="F441:I441"/>
    <mergeCell ref="A444:E444"/>
    <mergeCell ref="F444:I444"/>
    <mergeCell ref="H446:I446"/>
    <mergeCell ref="E449:F449"/>
    <mergeCell ref="E450:F450"/>
    <mergeCell ref="G436:I436"/>
    <mergeCell ref="A437:E437"/>
    <mergeCell ref="F437:I437"/>
    <mergeCell ref="H438:I438"/>
    <mergeCell ref="H439:I439"/>
    <mergeCell ref="A440:E440"/>
    <mergeCell ref="F440:I440"/>
    <mergeCell ref="E463:F463"/>
    <mergeCell ref="E464:F464"/>
    <mergeCell ref="E465:F465"/>
    <mergeCell ref="E466:F466"/>
    <mergeCell ref="H468:I468"/>
    <mergeCell ref="E471:F471"/>
    <mergeCell ref="H452:I452"/>
    <mergeCell ref="E455:F455"/>
    <mergeCell ref="E456:F456"/>
    <mergeCell ref="E457:F457"/>
    <mergeCell ref="E458:F458"/>
    <mergeCell ref="H460:I460"/>
    <mergeCell ref="A477:E477"/>
    <mergeCell ref="F477:I477"/>
    <mergeCell ref="A478:E478"/>
    <mergeCell ref="F478:I478"/>
    <mergeCell ref="A479:E479"/>
    <mergeCell ref="F479:I479"/>
    <mergeCell ref="E472:F472"/>
    <mergeCell ref="F473:I473"/>
    <mergeCell ref="A475:E475"/>
    <mergeCell ref="F475:I475"/>
    <mergeCell ref="A476:E476"/>
    <mergeCell ref="F476:I476"/>
    <mergeCell ref="H485:I485"/>
    <mergeCell ref="H486:I486"/>
    <mergeCell ref="A487:E487"/>
    <mergeCell ref="F487:I487"/>
    <mergeCell ref="F488:I488"/>
    <mergeCell ref="A491:E491"/>
    <mergeCell ref="F491:I491"/>
    <mergeCell ref="A480:E480"/>
    <mergeCell ref="F480:I480"/>
    <mergeCell ref="A481:E481"/>
    <mergeCell ref="F481:I481"/>
    <mergeCell ref="G483:I483"/>
    <mergeCell ref="A484:E484"/>
    <mergeCell ref="F484:I484"/>
    <mergeCell ref="E501:F501"/>
    <mergeCell ref="E502:F502"/>
    <mergeCell ref="E503:F503"/>
    <mergeCell ref="E504:F504"/>
    <mergeCell ref="E505:F505"/>
    <mergeCell ref="E506:F506"/>
    <mergeCell ref="H493:I493"/>
    <mergeCell ref="F496:G496"/>
    <mergeCell ref="E497:F497"/>
    <mergeCell ref="E498:F498"/>
    <mergeCell ref="E499:F499"/>
    <mergeCell ref="E500:F500"/>
    <mergeCell ref="J513:J514"/>
    <mergeCell ref="A518:E518"/>
    <mergeCell ref="F518:I518"/>
    <mergeCell ref="F519:I519"/>
    <mergeCell ref="A522:E522"/>
    <mergeCell ref="F522:I522"/>
    <mergeCell ref="H508:I508"/>
    <mergeCell ref="E511:F511"/>
    <mergeCell ref="E512:F512"/>
    <mergeCell ref="A513:A514"/>
    <mergeCell ref="B513:B514"/>
    <mergeCell ref="C513:C514"/>
    <mergeCell ref="D513:D514"/>
    <mergeCell ref="E513:E514"/>
    <mergeCell ref="F513:G513"/>
    <mergeCell ref="H513:I513"/>
    <mergeCell ref="A526:E526"/>
    <mergeCell ref="F526:I526"/>
    <mergeCell ref="A527:E527"/>
    <mergeCell ref="F527:I527"/>
    <mergeCell ref="A528:E528"/>
    <mergeCell ref="F528:I528"/>
    <mergeCell ref="A523:E523"/>
    <mergeCell ref="F523:I523"/>
    <mergeCell ref="A524:E524"/>
    <mergeCell ref="F524:I524"/>
    <mergeCell ref="A525:E525"/>
    <mergeCell ref="F525:I525"/>
    <mergeCell ref="H535:I535"/>
    <mergeCell ref="H536:I536"/>
    <mergeCell ref="A537:E537"/>
    <mergeCell ref="F537:I537"/>
    <mergeCell ref="F538:I538"/>
    <mergeCell ref="A542:E542"/>
    <mergeCell ref="F542:I542"/>
    <mergeCell ref="G530:I530"/>
    <mergeCell ref="G531:I531"/>
    <mergeCell ref="G532:I532"/>
    <mergeCell ref="A533:E533"/>
    <mergeCell ref="F533:I533"/>
    <mergeCell ref="H534:I534"/>
    <mergeCell ref="J549:J550"/>
    <mergeCell ref="A554:E554"/>
    <mergeCell ref="F554:I554"/>
    <mergeCell ref="F555:I555"/>
    <mergeCell ref="A558:E558"/>
    <mergeCell ref="F558:I558"/>
    <mergeCell ref="H544:I544"/>
    <mergeCell ref="E547:F547"/>
    <mergeCell ref="E548:F548"/>
    <mergeCell ref="A549:A550"/>
    <mergeCell ref="B549:B550"/>
    <mergeCell ref="C549:C550"/>
    <mergeCell ref="D549:D550"/>
    <mergeCell ref="E549:E550"/>
    <mergeCell ref="F549:G549"/>
    <mergeCell ref="H549:I549"/>
    <mergeCell ref="A562:E562"/>
    <mergeCell ref="F562:I562"/>
    <mergeCell ref="A563:E563"/>
    <mergeCell ref="F563:I563"/>
    <mergeCell ref="A564:E564"/>
    <mergeCell ref="F564:I564"/>
    <mergeCell ref="A559:E559"/>
    <mergeCell ref="F559:I559"/>
    <mergeCell ref="A560:E560"/>
    <mergeCell ref="F560:I560"/>
    <mergeCell ref="A561:E561"/>
    <mergeCell ref="F561:I561"/>
    <mergeCell ref="H571:I571"/>
    <mergeCell ref="H572:I572"/>
    <mergeCell ref="A573:E573"/>
    <mergeCell ref="F573:I573"/>
    <mergeCell ref="F574:I574"/>
    <mergeCell ref="A578:E578"/>
    <mergeCell ref="F578:I578"/>
    <mergeCell ref="G566:I566"/>
    <mergeCell ref="G567:I567"/>
    <mergeCell ref="G568:I568"/>
    <mergeCell ref="A569:E569"/>
    <mergeCell ref="F569:I569"/>
    <mergeCell ref="H570:I570"/>
    <mergeCell ref="J585:J586"/>
    <mergeCell ref="A590:E590"/>
    <mergeCell ref="F590:I590"/>
    <mergeCell ref="F591:I591"/>
    <mergeCell ref="A594:E594"/>
    <mergeCell ref="F594:I594"/>
    <mergeCell ref="H580:I580"/>
    <mergeCell ref="E583:F583"/>
    <mergeCell ref="E584:F584"/>
    <mergeCell ref="A585:A586"/>
    <mergeCell ref="B585:B586"/>
    <mergeCell ref="C585:C586"/>
    <mergeCell ref="D585:D586"/>
    <mergeCell ref="E585:E586"/>
    <mergeCell ref="F585:G585"/>
    <mergeCell ref="H585:I585"/>
    <mergeCell ref="A598:E598"/>
    <mergeCell ref="F598:I598"/>
    <mergeCell ref="A599:E599"/>
    <mergeCell ref="F599:I599"/>
    <mergeCell ref="A600:E600"/>
    <mergeCell ref="F600:I600"/>
    <mergeCell ref="A595:E595"/>
    <mergeCell ref="F595:I595"/>
    <mergeCell ref="A596:E596"/>
    <mergeCell ref="F596:I596"/>
    <mergeCell ref="A597:E597"/>
    <mergeCell ref="F597:I597"/>
    <mergeCell ref="H607:I607"/>
    <mergeCell ref="H608:I608"/>
    <mergeCell ref="A609:E609"/>
    <mergeCell ref="F609:I609"/>
    <mergeCell ref="F610:I610"/>
    <mergeCell ref="A614:E614"/>
    <mergeCell ref="F614:I614"/>
    <mergeCell ref="G602:I602"/>
    <mergeCell ref="G603:I603"/>
    <mergeCell ref="G604:I604"/>
    <mergeCell ref="A605:E605"/>
    <mergeCell ref="F605:I605"/>
    <mergeCell ref="H606:I606"/>
    <mergeCell ref="H616:I616"/>
    <mergeCell ref="E619:F619"/>
    <mergeCell ref="E620:F620"/>
    <mergeCell ref="A621:A622"/>
    <mergeCell ref="B621:B622"/>
    <mergeCell ref="C621:C622"/>
    <mergeCell ref="D621:D622"/>
    <mergeCell ref="E621:E622"/>
    <mergeCell ref="F621:G621"/>
    <mergeCell ref="H621:I621"/>
    <mergeCell ref="A629:E629"/>
    <mergeCell ref="F629:I629"/>
    <mergeCell ref="A630:E630"/>
    <mergeCell ref="F630:I630"/>
    <mergeCell ref="A631:E631"/>
    <mergeCell ref="F631:I631"/>
    <mergeCell ref="J621:J622"/>
    <mergeCell ref="A624:E624"/>
    <mergeCell ref="F624:I624"/>
    <mergeCell ref="F625:I625"/>
    <mergeCell ref="A628:E628"/>
    <mergeCell ref="F628:I628"/>
    <mergeCell ref="G636:I636"/>
    <mergeCell ref="G637:I637"/>
    <mergeCell ref="G638:I638"/>
    <mergeCell ref="A639:E639"/>
    <mergeCell ref="F639:I639"/>
    <mergeCell ref="H640:I640"/>
    <mergeCell ref="A632:E632"/>
    <mergeCell ref="F632:I632"/>
    <mergeCell ref="A633:E633"/>
    <mergeCell ref="F633:I633"/>
    <mergeCell ref="A634:E634"/>
    <mergeCell ref="F634:I634"/>
    <mergeCell ref="H650:I650"/>
    <mergeCell ref="F653:G653"/>
    <mergeCell ref="E654:F654"/>
    <mergeCell ref="E655:F655"/>
    <mergeCell ref="E656:F656"/>
    <mergeCell ref="E657:F657"/>
    <mergeCell ref="H641:I641"/>
    <mergeCell ref="H642:I642"/>
    <mergeCell ref="A643:E643"/>
    <mergeCell ref="F643:I643"/>
    <mergeCell ref="F644:I644"/>
    <mergeCell ref="A648:E648"/>
    <mergeCell ref="F648:I648"/>
    <mergeCell ref="E667:F667"/>
    <mergeCell ref="E668:F668"/>
    <mergeCell ref="H670:I670"/>
    <mergeCell ref="E673:F673"/>
    <mergeCell ref="E674:F674"/>
    <mergeCell ref="E675:F675"/>
    <mergeCell ref="E658:F658"/>
    <mergeCell ref="E659:F659"/>
    <mergeCell ref="E660:F660"/>
    <mergeCell ref="H662:I662"/>
    <mergeCell ref="F665:G665"/>
    <mergeCell ref="E666:F666"/>
    <mergeCell ref="E685:F685"/>
    <mergeCell ref="E686:F686"/>
    <mergeCell ref="H688:I688"/>
    <mergeCell ref="E691:F691"/>
    <mergeCell ref="E692:F692"/>
    <mergeCell ref="E693:F693"/>
    <mergeCell ref="E676:F676"/>
    <mergeCell ref="E677:F677"/>
    <mergeCell ref="E678:F678"/>
    <mergeCell ref="H680:I680"/>
    <mergeCell ref="F683:G683"/>
    <mergeCell ref="E684:F684"/>
    <mergeCell ref="E706:F706"/>
    <mergeCell ref="E707:F707"/>
    <mergeCell ref="H709:I709"/>
    <mergeCell ref="E712:F712"/>
    <mergeCell ref="E713:F713"/>
    <mergeCell ref="E714:F714"/>
    <mergeCell ref="H695:I695"/>
    <mergeCell ref="E698:F698"/>
    <mergeCell ref="E699:F699"/>
    <mergeCell ref="E700:F700"/>
    <mergeCell ref="H702:I702"/>
    <mergeCell ref="E705:F705"/>
    <mergeCell ref="E727:F727"/>
    <mergeCell ref="E728:F728"/>
    <mergeCell ref="H730:I730"/>
    <mergeCell ref="E733:F733"/>
    <mergeCell ref="E734:F734"/>
    <mergeCell ref="E735:F735"/>
    <mergeCell ref="H716:I716"/>
    <mergeCell ref="E719:F719"/>
    <mergeCell ref="E720:F720"/>
    <mergeCell ref="E721:F721"/>
    <mergeCell ref="H723:I723"/>
    <mergeCell ref="E726:F726"/>
    <mergeCell ref="E748:F748"/>
    <mergeCell ref="E749:F749"/>
    <mergeCell ref="H751:I751"/>
    <mergeCell ref="E754:F754"/>
    <mergeCell ref="E755:F755"/>
    <mergeCell ref="E756:F756"/>
    <mergeCell ref="H737:I737"/>
    <mergeCell ref="E740:F740"/>
    <mergeCell ref="E741:F741"/>
    <mergeCell ref="E742:F742"/>
    <mergeCell ref="H744:I744"/>
    <mergeCell ref="E747:F747"/>
    <mergeCell ref="H770:I770"/>
    <mergeCell ref="F773:G773"/>
    <mergeCell ref="E774:F774"/>
    <mergeCell ref="H758:I758"/>
    <mergeCell ref="E761:F761"/>
    <mergeCell ref="E762:F762"/>
    <mergeCell ref="E763:F763"/>
    <mergeCell ref="E764:F764"/>
    <mergeCell ref="E765:F765"/>
    <mergeCell ref="E775:F775"/>
    <mergeCell ref="A776:A777"/>
    <mergeCell ref="B776:B777"/>
    <mergeCell ref="C776:C777"/>
    <mergeCell ref="D776:D777"/>
    <mergeCell ref="E776:E777"/>
    <mergeCell ref="F776:G776"/>
    <mergeCell ref="E766:F766"/>
    <mergeCell ref="E767:F767"/>
    <mergeCell ref="E768:F768"/>
    <mergeCell ref="A790:E790"/>
    <mergeCell ref="F790:I790"/>
    <mergeCell ref="A791:E791"/>
    <mergeCell ref="F791:I791"/>
    <mergeCell ref="H776:I776"/>
    <mergeCell ref="J776:J777"/>
    <mergeCell ref="A779:E779"/>
    <mergeCell ref="F779:I779"/>
    <mergeCell ref="F780:I780"/>
    <mergeCell ref="A788:E788"/>
    <mergeCell ref="F788:I788"/>
    <mergeCell ref="A808:J808"/>
    <mergeCell ref="A2:C2"/>
    <mergeCell ref="A805:C805"/>
    <mergeCell ref="F805:G805"/>
    <mergeCell ref="H805:J805"/>
    <mergeCell ref="A806:C806"/>
    <mergeCell ref="F806:G806"/>
    <mergeCell ref="H806:J806"/>
    <mergeCell ref="G796:I796"/>
    <mergeCell ref="G797:I797"/>
    <mergeCell ref="A798:E798"/>
    <mergeCell ref="F798:I798"/>
    <mergeCell ref="H800:I800"/>
    <mergeCell ref="A804:C804"/>
    <mergeCell ref="F804:G804"/>
    <mergeCell ref="H804:J804"/>
    <mergeCell ref="A792:E792"/>
    <mergeCell ref="F792:I792"/>
    <mergeCell ref="A793:E793"/>
    <mergeCell ref="F793:I793"/>
    <mergeCell ref="A794:E794"/>
    <mergeCell ref="F794:I794"/>
    <mergeCell ref="A789:E789"/>
    <mergeCell ref="F789:I789"/>
  </mergeCells>
  <pageMargins left="0.51181102362204722" right="0.51181102362204722" top="0.98425196850393704" bottom="0.98425196850393704" header="0.51181102362204722" footer="0.51181102362204722"/>
  <pageSetup paperSize="9" scale="44" fitToHeight="0" orientation="portrait" r:id="rId1"/>
  <headerFooter>
    <oddHeader>&amp;L &amp;CCompanhia Urbanizadora da Nova Capital do Brasil - (NOVACAP
CNPJ: 00.037.457/0001-70 &amp;R</oddHeader>
    <oddFooter>&amp;L &amp;CMatheus Pereira da Silva
Engenheiro Civil - Matrícula 973.682-4
92 993185711 / matheus.silva@novacap.df.gov.br 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2"/>
  <sheetViews>
    <sheetView showWhiteSpace="0" view="pageBreakPreview" zoomScale="60" zoomScaleNormal="70" workbookViewId="0">
      <selection activeCell="H12" sqref="H12"/>
    </sheetView>
  </sheetViews>
  <sheetFormatPr defaultRowHeight="14.25" x14ac:dyDescent="0.2"/>
  <cols>
    <col min="1" max="2" width="10" bestFit="1" customWidth="1"/>
    <col min="3" max="3" width="60" bestFit="1" customWidth="1"/>
    <col min="4" max="6" width="10" bestFit="1" customWidth="1"/>
    <col min="7" max="7" width="13" customWidth="1"/>
    <col min="8" max="8" width="10" bestFit="1" customWidth="1"/>
    <col min="9" max="11" width="15" bestFit="1" customWidth="1"/>
  </cols>
  <sheetData>
    <row r="1" spans="1:11" ht="15" x14ac:dyDescent="0.2">
      <c r="A1" s="1"/>
      <c r="B1" s="1"/>
      <c r="C1" s="1" t="s">
        <v>0</v>
      </c>
      <c r="D1" s="134" t="s">
        <v>2</v>
      </c>
      <c r="E1" s="134"/>
      <c r="F1" s="134"/>
      <c r="G1" s="134" t="s">
        <v>3</v>
      </c>
      <c r="H1" s="134"/>
      <c r="I1" s="115"/>
    </row>
    <row r="2" spans="1:11" ht="80.099999999999994" customHeight="1" x14ac:dyDescent="0.2">
      <c r="A2" s="14"/>
      <c r="B2" s="14"/>
      <c r="C2" s="88" t="s">
        <v>541</v>
      </c>
      <c r="D2" s="131" t="s">
        <v>5</v>
      </c>
      <c r="E2" s="131"/>
      <c r="F2" s="131"/>
      <c r="G2" s="131" t="s">
        <v>6</v>
      </c>
      <c r="H2" s="131"/>
      <c r="I2" s="115"/>
    </row>
    <row r="3" spans="1:11" ht="15" x14ac:dyDescent="0.25">
      <c r="A3" s="135" t="s">
        <v>7</v>
      </c>
      <c r="B3" s="115"/>
      <c r="C3" s="115"/>
      <c r="D3" s="115"/>
      <c r="E3" s="115"/>
      <c r="F3" s="115"/>
      <c r="G3" s="115"/>
      <c r="H3" s="115"/>
      <c r="I3" s="115"/>
    </row>
    <row r="4" spans="1:11" ht="30" customHeight="1" x14ac:dyDescent="0.2">
      <c r="A4" s="4" t="s">
        <v>8</v>
      </c>
      <c r="B4" s="2" t="s">
        <v>9</v>
      </c>
      <c r="C4" s="2" t="s">
        <v>10</v>
      </c>
      <c r="D4" s="3" t="s">
        <v>12</v>
      </c>
      <c r="E4" s="4" t="s">
        <v>13</v>
      </c>
      <c r="F4" s="4" t="s">
        <v>14</v>
      </c>
      <c r="G4" s="4" t="s">
        <v>15</v>
      </c>
      <c r="H4" s="4" t="s">
        <v>16</v>
      </c>
      <c r="I4" s="4" t="s">
        <v>17</v>
      </c>
    </row>
    <row r="5" spans="1:11" ht="24" customHeight="1" x14ac:dyDescent="0.2">
      <c r="A5" s="10" t="s">
        <v>18</v>
      </c>
      <c r="B5" s="8" t="s">
        <v>19</v>
      </c>
      <c r="C5" s="8" t="s">
        <v>20</v>
      </c>
      <c r="D5" s="9" t="s">
        <v>22</v>
      </c>
      <c r="E5" s="10">
        <v>661.25</v>
      </c>
      <c r="F5" s="75">
        <v>4592.74</v>
      </c>
      <c r="G5" s="75">
        <f>F5*E5</f>
        <v>3036949.3249999997</v>
      </c>
      <c r="H5" s="80">
        <f>G5/G$40</f>
        <v>0.33538617003559024</v>
      </c>
      <c r="I5" s="83">
        <f>H5</f>
        <v>0.33538617003559024</v>
      </c>
      <c r="J5">
        <f>TRUNC(K5*1,2)</f>
        <v>4592.74</v>
      </c>
      <c r="K5" s="75">
        <v>4592.74</v>
      </c>
    </row>
    <row r="6" spans="1:11" ht="26.1" customHeight="1" x14ac:dyDescent="0.2">
      <c r="A6" s="10" t="s">
        <v>23</v>
      </c>
      <c r="B6" s="8" t="s">
        <v>19</v>
      </c>
      <c r="C6" s="8" t="s">
        <v>24</v>
      </c>
      <c r="D6" s="9" t="s">
        <v>22</v>
      </c>
      <c r="E6" s="75">
        <v>11683.29</v>
      </c>
      <c r="F6" s="10">
        <v>194.72</v>
      </c>
      <c r="G6" s="75">
        <f t="shared" ref="G6:G36" si="0">F6*E6</f>
        <v>2274970.2288000002</v>
      </c>
      <c r="H6" s="80">
        <f t="shared" ref="H6:H36" si="1">G6/G$40</f>
        <v>0.25123684010836189</v>
      </c>
      <c r="I6" s="83">
        <f>H6+I5</f>
        <v>0.58662301014395213</v>
      </c>
      <c r="J6">
        <f>TRUNC(K6*1.2122,2)</f>
        <v>194.72</v>
      </c>
      <c r="K6" s="10">
        <v>160.63999999999999</v>
      </c>
    </row>
    <row r="7" spans="1:11" ht="39" customHeight="1" x14ac:dyDescent="0.2">
      <c r="A7" s="10" t="s">
        <v>26</v>
      </c>
      <c r="B7" s="8" t="s">
        <v>27</v>
      </c>
      <c r="C7" s="8" t="s">
        <v>28</v>
      </c>
      <c r="D7" s="9" t="s">
        <v>30</v>
      </c>
      <c r="E7" s="75">
        <v>17437.77</v>
      </c>
      <c r="F7" s="10">
        <v>48.13</v>
      </c>
      <c r="G7" s="75">
        <f t="shared" si="0"/>
        <v>839279.87010000006</v>
      </c>
      <c r="H7" s="80">
        <f t="shared" si="1"/>
        <v>9.2686057980505401E-2</v>
      </c>
      <c r="I7" s="83">
        <f t="shared" ref="I7:I8" si="2">H7+I6</f>
        <v>0.67930906812445757</v>
      </c>
      <c r="J7">
        <f t="shared" ref="J7:J36" si="3">TRUNC(K7*1.2122,2)</f>
        <v>48.13</v>
      </c>
      <c r="K7" s="10">
        <v>39.71</v>
      </c>
    </row>
    <row r="8" spans="1:11" ht="26.1" customHeight="1" x14ac:dyDescent="0.2">
      <c r="A8" s="10" t="s">
        <v>31</v>
      </c>
      <c r="B8" s="8" t="s">
        <v>32</v>
      </c>
      <c r="C8" s="8" t="s">
        <v>33</v>
      </c>
      <c r="D8" s="9" t="s">
        <v>30</v>
      </c>
      <c r="E8" s="75">
        <v>87188.92</v>
      </c>
      <c r="F8" s="10">
        <v>8.92</v>
      </c>
      <c r="G8" s="75">
        <f t="shared" si="0"/>
        <v>777725.16639999999</v>
      </c>
      <c r="H8" s="80">
        <f t="shared" si="1"/>
        <v>8.5888250670494187E-2</v>
      </c>
      <c r="I8" s="83">
        <f t="shared" si="2"/>
        <v>0.76519731879495179</v>
      </c>
      <c r="J8">
        <f t="shared" si="3"/>
        <v>8.92</v>
      </c>
      <c r="K8" s="10">
        <v>7.36</v>
      </c>
    </row>
    <row r="9" spans="1:11" ht="24" customHeight="1" x14ac:dyDescent="0.2">
      <c r="A9" s="13" t="s">
        <v>36</v>
      </c>
      <c r="B9" s="11" t="s">
        <v>19</v>
      </c>
      <c r="C9" s="11" t="s">
        <v>37</v>
      </c>
      <c r="D9" s="12" t="s">
        <v>39</v>
      </c>
      <c r="E9" s="13">
        <v>1</v>
      </c>
      <c r="F9" s="76">
        <v>703616.33</v>
      </c>
      <c r="G9" s="79">
        <f t="shared" si="0"/>
        <v>703616.33</v>
      </c>
      <c r="H9" s="81">
        <f t="shared" si="1"/>
        <v>7.7704024940619634E-2</v>
      </c>
      <c r="I9" s="84">
        <f>H9+I8</f>
        <v>0.84290134373557146</v>
      </c>
      <c r="J9">
        <f t="shared" si="3"/>
        <v>703616.33</v>
      </c>
      <c r="K9" s="76">
        <v>580445.75</v>
      </c>
    </row>
    <row r="10" spans="1:11" ht="39" customHeight="1" x14ac:dyDescent="0.2">
      <c r="A10" s="13" t="s">
        <v>40</v>
      </c>
      <c r="B10" s="11" t="s">
        <v>32</v>
      </c>
      <c r="C10" s="11" t="s">
        <v>41</v>
      </c>
      <c r="D10" s="12" t="s">
        <v>43</v>
      </c>
      <c r="E10" s="76">
        <v>308997.11</v>
      </c>
      <c r="F10" s="13">
        <v>1.81</v>
      </c>
      <c r="G10" s="79">
        <f t="shared" si="0"/>
        <v>559284.76910000003</v>
      </c>
      <c r="H10" s="81">
        <f t="shared" si="1"/>
        <v>6.1764737107586884E-2</v>
      </c>
      <c r="I10" s="84">
        <f t="shared" ref="I10:I14" si="4">H10+I9</f>
        <v>0.90466608084315836</v>
      </c>
      <c r="J10">
        <f t="shared" si="3"/>
        <v>1.81</v>
      </c>
      <c r="K10" s="13">
        <v>1.5</v>
      </c>
    </row>
    <row r="11" spans="1:11" ht="24" customHeight="1" x14ac:dyDescent="0.2">
      <c r="A11" s="13" t="s">
        <v>44</v>
      </c>
      <c r="B11" s="11" t="s">
        <v>19</v>
      </c>
      <c r="C11" s="11" t="s">
        <v>45</v>
      </c>
      <c r="D11" s="12" t="s">
        <v>22</v>
      </c>
      <c r="E11" s="13">
        <v>39.21</v>
      </c>
      <c r="F11" s="76">
        <v>4083.3</v>
      </c>
      <c r="G11" s="79">
        <f t="shared" si="0"/>
        <v>160106.193</v>
      </c>
      <c r="H11" s="81">
        <f t="shared" si="1"/>
        <v>1.7681362816038767E-2</v>
      </c>
      <c r="I11" s="84">
        <f t="shared" si="4"/>
        <v>0.92234744365919707</v>
      </c>
      <c r="J11">
        <f>TRUNC(K11*1,2)</f>
        <v>4083.3</v>
      </c>
      <c r="K11" s="76">
        <v>4083.3</v>
      </c>
    </row>
    <row r="12" spans="1:11" ht="65.099999999999994" customHeight="1" x14ac:dyDescent="0.2">
      <c r="A12" s="13" t="s">
        <v>46</v>
      </c>
      <c r="B12" s="11" t="s">
        <v>47</v>
      </c>
      <c r="C12" s="11" t="s">
        <v>48</v>
      </c>
      <c r="D12" s="12" t="s">
        <v>50</v>
      </c>
      <c r="E12" s="13">
        <v>61</v>
      </c>
      <c r="F12" s="76">
        <v>1939.52</v>
      </c>
      <c r="G12" s="79">
        <f t="shared" si="0"/>
        <v>118310.72</v>
      </c>
      <c r="H12" s="81">
        <f t="shared" si="1"/>
        <v>1.3065670516235271E-2</v>
      </c>
      <c r="I12" s="84">
        <f t="shared" si="4"/>
        <v>0.93541311417543238</v>
      </c>
      <c r="J12">
        <f t="shared" si="3"/>
        <v>1939.52</v>
      </c>
      <c r="K12" s="76">
        <v>1600</v>
      </c>
    </row>
    <row r="13" spans="1:11" ht="39" customHeight="1" x14ac:dyDescent="0.2">
      <c r="A13" s="13" t="s">
        <v>51</v>
      </c>
      <c r="B13" s="11" t="s">
        <v>32</v>
      </c>
      <c r="C13" s="11" t="s">
        <v>52</v>
      </c>
      <c r="D13" s="12" t="s">
        <v>30</v>
      </c>
      <c r="E13" s="76">
        <v>87188.92</v>
      </c>
      <c r="F13" s="13">
        <v>1.23</v>
      </c>
      <c r="G13" s="79">
        <f t="shared" si="0"/>
        <v>107242.3716</v>
      </c>
      <c r="H13" s="81">
        <f t="shared" si="1"/>
        <v>1.18433350139807E-2</v>
      </c>
      <c r="I13" s="84">
        <f t="shared" si="4"/>
        <v>0.9472564491894131</v>
      </c>
      <c r="J13">
        <f t="shared" si="3"/>
        <v>1.23</v>
      </c>
      <c r="K13" s="13">
        <v>1.02</v>
      </c>
    </row>
    <row r="14" spans="1:11" ht="24" customHeight="1" x14ac:dyDescent="0.2">
      <c r="A14" s="13" t="s">
        <v>54</v>
      </c>
      <c r="B14" s="11" t="s">
        <v>55</v>
      </c>
      <c r="C14" s="11" t="s">
        <v>56</v>
      </c>
      <c r="D14" s="12" t="s">
        <v>30</v>
      </c>
      <c r="E14" s="76">
        <v>87188.92</v>
      </c>
      <c r="F14" s="13">
        <v>0.81</v>
      </c>
      <c r="G14" s="79">
        <f t="shared" si="0"/>
        <v>70623.025200000004</v>
      </c>
      <c r="H14" s="81">
        <f t="shared" si="1"/>
        <v>7.7992693994507062E-3</v>
      </c>
      <c r="I14" s="84">
        <f t="shared" si="4"/>
        <v>0.95505571858886384</v>
      </c>
      <c r="J14">
        <f t="shared" si="3"/>
        <v>0.81</v>
      </c>
      <c r="K14" s="13">
        <v>0.67</v>
      </c>
    </row>
    <row r="15" spans="1:11" ht="39" customHeight="1" x14ac:dyDescent="0.2">
      <c r="A15" s="7" t="s">
        <v>58</v>
      </c>
      <c r="B15" s="5" t="s">
        <v>47</v>
      </c>
      <c r="C15" s="5" t="s">
        <v>59</v>
      </c>
      <c r="D15" s="6" t="s">
        <v>50</v>
      </c>
      <c r="E15" s="7">
        <v>61</v>
      </c>
      <c r="F15" s="7">
        <v>1043.46</v>
      </c>
      <c r="G15" s="78">
        <f t="shared" si="0"/>
        <v>63651.060000000005</v>
      </c>
      <c r="H15" s="82">
        <f t="shared" si="1"/>
        <v>7.0293188814092447E-3</v>
      </c>
      <c r="I15" s="85">
        <f>H15+I14</f>
        <v>0.96208503747027307</v>
      </c>
      <c r="J15">
        <f t="shared" si="3"/>
        <v>1043.46</v>
      </c>
      <c r="K15" s="7">
        <v>860.8</v>
      </c>
    </row>
    <row r="16" spans="1:11" ht="51.95" customHeight="1" x14ac:dyDescent="0.2">
      <c r="A16" s="7" t="s">
        <v>60</v>
      </c>
      <c r="B16" s="5" t="s">
        <v>32</v>
      </c>
      <c r="C16" s="5" t="s">
        <v>61</v>
      </c>
      <c r="D16" s="6" t="s">
        <v>63</v>
      </c>
      <c r="E16" s="77">
        <v>6018.32</v>
      </c>
      <c r="F16" s="7">
        <v>8.35</v>
      </c>
      <c r="G16" s="78">
        <f t="shared" si="0"/>
        <v>50252.971999999994</v>
      </c>
      <c r="H16" s="82">
        <f t="shared" si="1"/>
        <v>5.5496980714308608E-3</v>
      </c>
      <c r="I16" s="85">
        <f t="shared" ref="I16:I36" si="5">H16+I15</f>
        <v>0.96763473554170398</v>
      </c>
      <c r="J16">
        <f t="shared" si="3"/>
        <v>8.35</v>
      </c>
      <c r="K16" s="7">
        <v>6.89</v>
      </c>
    </row>
    <row r="17" spans="1:11" ht="26.1" customHeight="1" x14ac:dyDescent="0.2">
      <c r="A17" s="7" t="s">
        <v>65</v>
      </c>
      <c r="B17" s="5" t="s">
        <v>47</v>
      </c>
      <c r="C17" s="5" t="s">
        <v>66</v>
      </c>
      <c r="D17" s="6" t="s">
        <v>50</v>
      </c>
      <c r="E17" s="7">
        <v>61</v>
      </c>
      <c r="F17" s="7">
        <v>746.71</v>
      </c>
      <c r="G17" s="78">
        <f t="shared" si="0"/>
        <v>45549.310000000005</v>
      </c>
      <c r="H17" s="82">
        <f t="shared" si="1"/>
        <v>5.0302481186984618E-3</v>
      </c>
      <c r="I17" s="85">
        <f t="shared" si="5"/>
        <v>0.97266498366040244</v>
      </c>
      <c r="J17">
        <f t="shared" si="3"/>
        <v>746.71</v>
      </c>
      <c r="K17" s="7">
        <v>616</v>
      </c>
    </row>
    <row r="18" spans="1:11" ht="24" customHeight="1" x14ac:dyDescent="0.2">
      <c r="A18" s="7" t="s">
        <v>67</v>
      </c>
      <c r="B18" s="5" t="s">
        <v>47</v>
      </c>
      <c r="C18" s="5" t="s">
        <v>68</v>
      </c>
      <c r="D18" s="6" t="s">
        <v>50</v>
      </c>
      <c r="E18" s="7">
        <v>61</v>
      </c>
      <c r="F18" s="7">
        <v>610.94000000000005</v>
      </c>
      <c r="G18" s="78">
        <f t="shared" si="0"/>
        <v>37267.340000000004</v>
      </c>
      <c r="H18" s="82">
        <f t="shared" si="1"/>
        <v>4.1156269309874493E-3</v>
      </c>
      <c r="I18" s="85">
        <f t="shared" si="5"/>
        <v>0.97678061059138988</v>
      </c>
      <c r="J18">
        <f t="shared" si="3"/>
        <v>610.94000000000005</v>
      </c>
      <c r="K18" s="7">
        <v>504</v>
      </c>
    </row>
    <row r="19" spans="1:11" ht="24" customHeight="1" x14ac:dyDescent="0.2">
      <c r="A19" s="7" t="s">
        <v>69</v>
      </c>
      <c r="B19" s="5" t="s">
        <v>47</v>
      </c>
      <c r="C19" s="5" t="s">
        <v>70</v>
      </c>
      <c r="D19" s="6" t="s">
        <v>50</v>
      </c>
      <c r="E19" s="7">
        <v>61</v>
      </c>
      <c r="F19" s="7">
        <v>610.94000000000005</v>
      </c>
      <c r="G19" s="78">
        <f t="shared" si="0"/>
        <v>37267.340000000004</v>
      </c>
      <c r="H19" s="82">
        <f t="shared" si="1"/>
        <v>4.1156269309874493E-3</v>
      </c>
      <c r="I19" s="85">
        <f t="shared" si="5"/>
        <v>0.98089623752237731</v>
      </c>
      <c r="J19">
        <f t="shared" si="3"/>
        <v>610.94000000000005</v>
      </c>
      <c r="K19" s="7">
        <v>504</v>
      </c>
    </row>
    <row r="20" spans="1:11" ht="51.95" customHeight="1" x14ac:dyDescent="0.2">
      <c r="A20" s="7" t="s">
        <v>71</v>
      </c>
      <c r="B20" s="5" t="s">
        <v>32</v>
      </c>
      <c r="C20" s="5" t="s">
        <v>72</v>
      </c>
      <c r="D20" s="6" t="s">
        <v>73</v>
      </c>
      <c r="E20" s="77">
        <v>4359.43</v>
      </c>
      <c r="F20" s="7">
        <v>8.32</v>
      </c>
      <c r="G20" s="78">
        <f t="shared" si="0"/>
        <v>36270.457600000002</v>
      </c>
      <c r="H20" s="82">
        <f t="shared" si="1"/>
        <v>4.0055360027787977E-3</v>
      </c>
      <c r="I20" s="85">
        <f t="shared" si="5"/>
        <v>0.98490177352515607</v>
      </c>
      <c r="J20">
        <f t="shared" si="3"/>
        <v>8.32</v>
      </c>
      <c r="K20" s="7">
        <v>6.87</v>
      </c>
    </row>
    <row r="21" spans="1:11" ht="26.1" customHeight="1" x14ac:dyDescent="0.2">
      <c r="A21" s="7" t="s">
        <v>74</v>
      </c>
      <c r="B21" s="5" t="s">
        <v>47</v>
      </c>
      <c r="C21" s="5" t="s">
        <v>75</v>
      </c>
      <c r="D21" s="6" t="s">
        <v>50</v>
      </c>
      <c r="E21" s="7">
        <v>61</v>
      </c>
      <c r="F21" s="7">
        <v>362.72</v>
      </c>
      <c r="G21" s="78">
        <f t="shared" si="0"/>
        <v>22125.920000000002</v>
      </c>
      <c r="H21" s="82">
        <f t="shared" si="1"/>
        <v>2.4434808662188883E-3</v>
      </c>
      <c r="I21" s="85">
        <f t="shared" si="5"/>
        <v>0.98734525439137499</v>
      </c>
      <c r="J21">
        <f t="shared" si="3"/>
        <v>362.72</v>
      </c>
      <c r="K21" s="7">
        <v>299.23</v>
      </c>
    </row>
    <row r="22" spans="1:11" ht="24" customHeight="1" x14ac:dyDescent="0.2">
      <c r="A22" s="7" t="s">
        <v>76</v>
      </c>
      <c r="B22" s="5" t="s">
        <v>47</v>
      </c>
      <c r="C22" s="5" t="s">
        <v>77</v>
      </c>
      <c r="D22" s="6" t="s">
        <v>50</v>
      </c>
      <c r="E22" s="7">
        <v>61</v>
      </c>
      <c r="F22" s="7">
        <v>358.81</v>
      </c>
      <c r="G22" s="78">
        <f t="shared" si="0"/>
        <v>21887.41</v>
      </c>
      <c r="H22" s="82">
        <f t="shared" si="1"/>
        <v>2.417140961645344E-3</v>
      </c>
      <c r="I22" s="85">
        <f t="shared" si="5"/>
        <v>0.98976239535302035</v>
      </c>
      <c r="J22">
        <f t="shared" si="3"/>
        <v>358.81</v>
      </c>
      <c r="K22" s="7">
        <v>296</v>
      </c>
    </row>
    <row r="23" spans="1:11" ht="24" customHeight="1" x14ac:dyDescent="0.2">
      <c r="A23" s="7" t="s">
        <v>78</v>
      </c>
      <c r="B23" s="5" t="s">
        <v>55</v>
      </c>
      <c r="C23" s="5" t="s">
        <v>79</v>
      </c>
      <c r="D23" s="6" t="s">
        <v>80</v>
      </c>
      <c r="E23" s="7">
        <v>121</v>
      </c>
      <c r="F23" s="7">
        <v>168.6</v>
      </c>
      <c r="G23" s="78">
        <f t="shared" si="0"/>
        <v>20400.599999999999</v>
      </c>
      <c r="H23" s="82">
        <f t="shared" si="1"/>
        <v>2.2529447706303306E-3</v>
      </c>
      <c r="I23" s="85">
        <f t="shared" si="5"/>
        <v>0.99201534012365067</v>
      </c>
      <c r="J23">
        <f t="shared" si="3"/>
        <v>168.6</v>
      </c>
      <c r="K23" s="7">
        <v>139.09</v>
      </c>
    </row>
    <row r="24" spans="1:11" ht="24" customHeight="1" x14ac:dyDescent="0.2">
      <c r="A24" s="7" t="s">
        <v>81</v>
      </c>
      <c r="B24" s="5" t="s">
        <v>47</v>
      </c>
      <c r="C24" s="5" t="s">
        <v>82</v>
      </c>
      <c r="D24" s="6" t="s">
        <v>50</v>
      </c>
      <c r="E24" s="7">
        <v>61</v>
      </c>
      <c r="F24" s="7">
        <v>174.55</v>
      </c>
      <c r="G24" s="78">
        <f t="shared" si="0"/>
        <v>10647.550000000001</v>
      </c>
      <c r="H24" s="82">
        <f t="shared" si="1"/>
        <v>1.1758645379314815E-3</v>
      </c>
      <c r="I24" s="85">
        <f t="shared" si="5"/>
        <v>0.99319120466158217</v>
      </c>
      <c r="J24">
        <f t="shared" si="3"/>
        <v>174.55</v>
      </c>
      <c r="K24" s="7">
        <v>144</v>
      </c>
    </row>
    <row r="25" spans="1:11" ht="39" customHeight="1" x14ac:dyDescent="0.2">
      <c r="A25" s="7" t="s">
        <v>83</v>
      </c>
      <c r="B25" s="5" t="s">
        <v>47</v>
      </c>
      <c r="C25" s="5" t="s">
        <v>84</v>
      </c>
      <c r="D25" s="6" t="s">
        <v>50</v>
      </c>
      <c r="E25" s="7">
        <v>61</v>
      </c>
      <c r="F25" s="7">
        <v>174.55</v>
      </c>
      <c r="G25" s="78">
        <f t="shared" si="0"/>
        <v>10647.550000000001</v>
      </c>
      <c r="H25" s="82">
        <f t="shared" si="1"/>
        <v>1.1758645379314815E-3</v>
      </c>
      <c r="I25" s="85">
        <f t="shared" si="5"/>
        <v>0.99436706919951368</v>
      </c>
      <c r="J25">
        <f t="shared" si="3"/>
        <v>174.55</v>
      </c>
      <c r="K25" s="7">
        <v>144</v>
      </c>
    </row>
    <row r="26" spans="1:11" ht="26.1" customHeight="1" x14ac:dyDescent="0.2">
      <c r="A26" s="7" t="s">
        <v>85</v>
      </c>
      <c r="B26" s="5" t="s">
        <v>27</v>
      </c>
      <c r="C26" s="5" t="s">
        <v>86</v>
      </c>
      <c r="D26" s="6" t="s">
        <v>30</v>
      </c>
      <c r="E26" s="7">
        <v>90.27</v>
      </c>
      <c r="F26" s="7">
        <v>116.45</v>
      </c>
      <c r="G26" s="78">
        <f t="shared" si="0"/>
        <v>10511.941499999999</v>
      </c>
      <c r="H26" s="82">
        <f t="shared" si="1"/>
        <v>1.1608885832572059E-3</v>
      </c>
      <c r="I26" s="85">
        <f t="shared" si="5"/>
        <v>0.99552795778277092</v>
      </c>
      <c r="J26">
        <f t="shared" si="3"/>
        <v>116.45</v>
      </c>
      <c r="K26" s="7">
        <v>96.07</v>
      </c>
    </row>
    <row r="27" spans="1:11" ht="26.1" customHeight="1" x14ac:dyDescent="0.2">
      <c r="A27" s="7" t="s">
        <v>88</v>
      </c>
      <c r="B27" s="5" t="s">
        <v>47</v>
      </c>
      <c r="C27" s="5" t="s">
        <v>89</v>
      </c>
      <c r="D27" s="6" t="s">
        <v>50</v>
      </c>
      <c r="E27" s="7">
        <v>61</v>
      </c>
      <c r="F27" s="7">
        <v>120.25</v>
      </c>
      <c r="G27" s="78">
        <f t="shared" si="0"/>
        <v>7335.25</v>
      </c>
      <c r="H27" s="82">
        <f t="shared" si="1"/>
        <v>8.1006995523495056E-4</v>
      </c>
      <c r="I27" s="85">
        <f t="shared" si="5"/>
        <v>0.99633802773800584</v>
      </c>
      <c r="J27">
        <f t="shared" si="3"/>
        <v>120.25</v>
      </c>
      <c r="K27" s="7">
        <v>99.2</v>
      </c>
    </row>
    <row r="28" spans="1:11" ht="26.1" customHeight="1" x14ac:dyDescent="0.2">
      <c r="A28" s="7" t="s">
        <v>90</v>
      </c>
      <c r="B28" s="5" t="s">
        <v>55</v>
      </c>
      <c r="C28" s="5" t="s">
        <v>91</v>
      </c>
      <c r="D28" s="6" t="s">
        <v>92</v>
      </c>
      <c r="E28" s="7">
        <v>31</v>
      </c>
      <c r="F28" s="7">
        <v>229.08</v>
      </c>
      <c r="G28" s="78">
        <f t="shared" si="0"/>
        <v>7101.4800000000005</v>
      </c>
      <c r="H28" s="82">
        <f t="shared" si="1"/>
        <v>7.8425351360920177E-4</v>
      </c>
      <c r="I28" s="85">
        <f t="shared" si="5"/>
        <v>0.99712228125161506</v>
      </c>
      <c r="J28">
        <f t="shared" si="3"/>
        <v>229.08</v>
      </c>
      <c r="K28" s="7">
        <v>188.98</v>
      </c>
    </row>
    <row r="29" spans="1:11" ht="26.1" customHeight="1" x14ac:dyDescent="0.2">
      <c r="A29" s="7" t="s">
        <v>93</v>
      </c>
      <c r="B29" s="5" t="s">
        <v>47</v>
      </c>
      <c r="C29" s="5" t="s">
        <v>94</v>
      </c>
      <c r="D29" s="6" t="s">
        <v>50</v>
      </c>
      <c r="E29" s="7">
        <v>61</v>
      </c>
      <c r="F29" s="7">
        <v>112.49</v>
      </c>
      <c r="G29" s="78">
        <f t="shared" si="0"/>
        <v>6861.8899999999994</v>
      </c>
      <c r="H29" s="82">
        <f t="shared" si="1"/>
        <v>7.5779433899691962E-4</v>
      </c>
      <c r="I29" s="85">
        <f t="shared" si="5"/>
        <v>0.99788007559061198</v>
      </c>
      <c r="J29">
        <f t="shared" si="3"/>
        <v>112.49</v>
      </c>
      <c r="K29" s="7">
        <v>92.8</v>
      </c>
    </row>
    <row r="30" spans="1:11" ht="26.1" customHeight="1" x14ac:dyDescent="0.2">
      <c r="A30" s="7" t="s">
        <v>95</v>
      </c>
      <c r="B30" s="5" t="s">
        <v>27</v>
      </c>
      <c r="C30" s="5" t="s">
        <v>96</v>
      </c>
      <c r="D30" s="6" t="s">
        <v>50</v>
      </c>
      <c r="E30" s="7">
        <v>61</v>
      </c>
      <c r="F30" s="7">
        <v>105.27</v>
      </c>
      <c r="G30" s="78">
        <f t="shared" si="0"/>
        <v>6421.4699999999993</v>
      </c>
      <c r="H30" s="82">
        <f t="shared" si="1"/>
        <v>7.0915645894040116E-4</v>
      </c>
      <c r="I30" s="85">
        <f t="shared" si="5"/>
        <v>0.99858923204955241</v>
      </c>
      <c r="J30">
        <f t="shared" si="3"/>
        <v>105.27</v>
      </c>
      <c r="K30" s="7">
        <v>86.85</v>
      </c>
    </row>
    <row r="31" spans="1:11" ht="26.1" customHeight="1" x14ac:dyDescent="0.2">
      <c r="A31" s="7" t="s">
        <v>97</v>
      </c>
      <c r="B31" s="5" t="s">
        <v>27</v>
      </c>
      <c r="C31" s="5" t="s">
        <v>98</v>
      </c>
      <c r="D31" s="6" t="s">
        <v>50</v>
      </c>
      <c r="E31" s="7">
        <v>61</v>
      </c>
      <c r="F31" s="7">
        <v>102.64</v>
      </c>
      <c r="G31" s="78">
        <f t="shared" si="0"/>
        <v>6261.04</v>
      </c>
      <c r="H31" s="82">
        <f t="shared" si="1"/>
        <v>6.9143933642673875E-4</v>
      </c>
      <c r="I31" s="85">
        <f t="shared" si="5"/>
        <v>0.9992806713859792</v>
      </c>
      <c r="J31">
        <f t="shared" si="3"/>
        <v>102.64</v>
      </c>
      <c r="K31" s="7">
        <v>84.68</v>
      </c>
    </row>
    <row r="32" spans="1:11" ht="24" customHeight="1" x14ac:dyDescent="0.2">
      <c r="A32" s="7" t="s">
        <v>99</v>
      </c>
      <c r="B32" s="5" t="s">
        <v>32</v>
      </c>
      <c r="C32" s="5" t="s">
        <v>100</v>
      </c>
      <c r="D32" s="6" t="s">
        <v>63</v>
      </c>
      <c r="E32" s="77">
        <v>6018.32</v>
      </c>
      <c r="F32" s="7">
        <v>0.5</v>
      </c>
      <c r="G32" s="78">
        <f t="shared" si="0"/>
        <v>3009.16</v>
      </c>
      <c r="H32" s="82">
        <f t="shared" si="1"/>
        <v>3.3231724978627911E-4</v>
      </c>
      <c r="I32" s="85">
        <f t="shared" si="5"/>
        <v>0.99961298863576553</v>
      </c>
      <c r="J32">
        <f t="shared" si="3"/>
        <v>0.5</v>
      </c>
      <c r="K32" s="7">
        <v>0.42</v>
      </c>
    </row>
    <row r="33" spans="1:11" ht="26.1" customHeight="1" x14ac:dyDescent="0.2">
      <c r="A33" s="7" t="s">
        <v>101</v>
      </c>
      <c r="B33" s="5" t="s">
        <v>27</v>
      </c>
      <c r="C33" s="5" t="s">
        <v>102</v>
      </c>
      <c r="D33" s="6" t="s">
        <v>50</v>
      </c>
      <c r="E33" s="7">
        <v>61</v>
      </c>
      <c r="F33" s="7">
        <v>39.340000000000003</v>
      </c>
      <c r="G33" s="78">
        <f t="shared" si="0"/>
        <v>2399.7400000000002</v>
      </c>
      <c r="H33" s="82">
        <f t="shared" si="1"/>
        <v>2.6501581737166705E-4</v>
      </c>
      <c r="I33" s="85">
        <f t="shared" si="5"/>
        <v>0.99987800445313724</v>
      </c>
      <c r="J33">
        <f t="shared" si="3"/>
        <v>39.340000000000003</v>
      </c>
      <c r="K33" s="7">
        <v>32.46</v>
      </c>
    </row>
    <row r="34" spans="1:11" ht="39" customHeight="1" x14ac:dyDescent="0.2">
      <c r="A34" s="7" t="s">
        <v>103</v>
      </c>
      <c r="B34" s="5" t="s">
        <v>32</v>
      </c>
      <c r="C34" s="5" t="s">
        <v>104</v>
      </c>
      <c r="D34" s="6" t="s">
        <v>43</v>
      </c>
      <c r="E34" s="7">
        <v>627.75</v>
      </c>
      <c r="F34" s="7">
        <v>1.76</v>
      </c>
      <c r="G34" s="78">
        <f t="shared" si="0"/>
        <v>1104.8399999999999</v>
      </c>
      <c r="H34" s="82">
        <f t="shared" si="1"/>
        <v>1.2201324962909005E-4</v>
      </c>
      <c r="I34" s="85">
        <f t="shared" si="5"/>
        <v>1.0000000177027664</v>
      </c>
      <c r="J34">
        <f t="shared" si="3"/>
        <v>1.76</v>
      </c>
      <c r="K34" s="7">
        <v>1.46</v>
      </c>
    </row>
    <row r="35" spans="1:11" ht="39" customHeight="1" x14ac:dyDescent="0.2">
      <c r="A35" s="7" t="s">
        <v>105</v>
      </c>
      <c r="B35" s="5" t="s">
        <v>32</v>
      </c>
      <c r="C35" s="5" t="s">
        <v>106</v>
      </c>
      <c r="D35" s="6" t="s">
        <v>43</v>
      </c>
      <c r="E35" s="7">
        <v>0</v>
      </c>
      <c r="F35" s="7">
        <v>0.72</v>
      </c>
      <c r="G35" s="78">
        <f t="shared" si="0"/>
        <v>0</v>
      </c>
      <c r="H35" s="82">
        <f t="shared" si="1"/>
        <v>0</v>
      </c>
      <c r="I35" s="85">
        <f t="shared" si="5"/>
        <v>1.0000000177027664</v>
      </c>
      <c r="J35">
        <f t="shared" si="3"/>
        <v>0.72</v>
      </c>
      <c r="K35" s="7">
        <v>0.6</v>
      </c>
    </row>
    <row r="36" spans="1:11" ht="51.95" customHeight="1" x14ac:dyDescent="0.2">
      <c r="A36" s="7" t="s">
        <v>108</v>
      </c>
      <c r="B36" s="5" t="s">
        <v>32</v>
      </c>
      <c r="C36" s="5" t="s">
        <v>109</v>
      </c>
      <c r="D36" s="6" t="s">
        <v>43</v>
      </c>
      <c r="E36" s="7">
        <v>0</v>
      </c>
      <c r="F36" s="7">
        <v>0.69</v>
      </c>
      <c r="G36" s="78">
        <f t="shared" si="0"/>
        <v>0</v>
      </c>
      <c r="H36" s="82">
        <f t="shared" si="1"/>
        <v>0</v>
      </c>
      <c r="I36" s="85">
        <f t="shared" si="5"/>
        <v>1.0000000177027664</v>
      </c>
      <c r="J36">
        <f t="shared" si="3"/>
        <v>0.69</v>
      </c>
      <c r="K36" s="7">
        <v>0.56999999999999995</v>
      </c>
    </row>
    <row r="37" spans="1:11" x14ac:dyDescent="0.2">
      <c r="A37" s="17"/>
      <c r="B37" s="17"/>
      <c r="C37" s="17"/>
      <c r="D37" s="17"/>
      <c r="E37" s="17"/>
      <c r="F37" s="17"/>
      <c r="G37" s="17"/>
      <c r="H37" s="17"/>
      <c r="I37" s="17"/>
    </row>
    <row r="38" spans="1:11" x14ac:dyDescent="0.2">
      <c r="A38" s="130"/>
      <c r="B38" s="130"/>
      <c r="C38" s="130"/>
      <c r="D38" s="16"/>
      <c r="E38" s="131" t="s">
        <v>110</v>
      </c>
      <c r="F38" s="130"/>
      <c r="G38" s="132">
        <v>8032739.4900000002</v>
      </c>
      <c r="H38" s="130"/>
      <c r="I38" s="130"/>
    </row>
    <row r="39" spans="1:11" x14ac:dyDescent="0.2">
      <c r="A39" s="130"/>
      <c r="B39" s="130"/>
      <c r="C39" s="130"/>
      <c r="D39" s="16"/>
      <c r="E39" s="131" t="s">
        <v>111</v>
      </c>
      <c r="F39" s="130"/>
      <c r="G39" s="132">
        <v>1022342.67</v>
      </c>
      <c r="H39" s="130"/>
      <c r="I39" s="130"/>
    </row>
    <row r="40" spans="1:11" x14ac:dyDescent="0.2">
      <c r="A40" s="130"/>
      <c r="B40" s="130"/>
      <c r="C40" s="130"/>
      <c r="D40" s="16"/>
      <c r="E40" s="131" t="s">
        <v>112</v>
      </c>
      <c r="F40" s="130"/>
      <c r="G40" s="132">
        <v>9055082.1600000001</v>
      </c>
      <c r="H40" s="130"/>
      <c r="I40" s="130"/>
    </row>
    <row r="41" spans="1:11" ht="60" customHeight="1" x14ac:dyDescent="0.2">
      <c r="A41" s="15"/>
      <c r="B41" s="15"/>
      <c r="C41" s="15"/>
      <c r="D41" s="15"/>
      <c r="E41" s="15"/>
      <c r="F41" s="15"/>
      <c r="G41" s="15"/>
      <c r="H41" s="15"/>
      <c r="I41" s="15"/>
    </row>
    <row r="42" spans="1:11" ht="69.95" customHeight="1" x14ac:dyDescent="0.2">
      <c r="A42" s="133" t="s">
        <v>113</v>
      </c>
      <c r="B42" s="115"/>
      <c r="C42" s="115"/>
      <c r="D42" s="115"/>
      <c r="E42" s="115"/>
      <c r="F42" s="115"/>
      <c r="G42" s="115"/>
      <c r="H42" s="115"/>
      <c r="I42" s="115"/>
    </row>
  </sheetData>
  <mergeCells count="15">
    <mergeCell ref="D1:F1"/>
    <mergeCell ref="G1:I1"/>
    <mergeCell ref="D2:F2"/>
    <mergeCell ref="G2:I2"/>
    <mergeCell ref="A3:I3"/>
    <mergeCell ref="A40:C40"/>
    <mergeCell ref="E40:F40"/>
    <mergeCell ref="G40:I40"/>
    <mergeCell ref="A42:I42"/>
    <mergeCell ref="A38:C38"/>
    <mergeCell ref="E38:F38"/>
    <mergeCell ref="G38:I38"/>
    <mergeCell ref="A39:C39"/>
    <mergeCell ref="E39:F39"/>
    <mergeCell ref="G39:I39"/>
  </mergeCells>
  <pageMargins left="0.7" right="0.7" top="0.75" bottom="0.75" header="0.3" footer="0.3"/>
  <pageSetup paperSize="9" scale="54" orientation="portrait" r:id="rId1"/>
  <headerFooter>
    <oddHeader>&amp;L &amp;CCompanhia Urbanizadora da Nova Capital do Brasil - (NOVACAP
CNPJ: 00.037.457/0001-70 &amp;R</oddHeader>
    <oddFooter>&amp;L &amp;CMatheus Pereira da Silva
Engenheiro Civil - Matrícula 973.682-4
92 993185711 / matheus.silva@novacap.df.gov.br &amp;R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6C014-A564-4310-B34C-6754B66517A1}">
  <sheetPr>
    <pageSetUpPr fitToPage="1"/>
  </sheetPr>
  <dimension ref="A1:I42"/>
  <sheetViews>
    <sheetView showWhiteSpace="0" view="pageBreakPreview" zoomScale="60" zoomScaleNormal="70" workbookViewId="0">
      <selection activeCell="G11" sqref="G11"/>
    </sheetView>
  </sheetViews>
  <sheetFormatPr defaultRowHeight="14.25" x14ac:dyDescent="0.2"/>
  <cols>
    <col min="1" max="1" width="19.125" customWidth="1"/>
    <col min="2" max="2" width="14.625" customWidth="1"/>
    <col min="3" max="3" width="60" bestFit="1" customWidth="1"/>
    <col min="4" max="6" width="10" bestFit="1" customWidth="1"/>
    <col min="7" max="7" width="18.375" customWidth="1"/>
    <col min="8" max="9" width="15" bestFit="1" customWidth="1"/>
  </cols>
  <sheetData>
    <row r="1" spans="1:9" ht="30" customHeight="1" x14ac:dyDescent="0.2">
      <c r="A1" s="1"/>
      <c r="B1" s="1"/>
      <c r="C1" s="1" t="s">
        <v>0</v>
      </c>
      <c r="D1" s="87" t="s">
        <v>2</v>
      </c>
      <c r="E1" s="138" t="s">
        <v>3</v>
      </c>
      <c r="F1" s="138"/>
      <c r="G1" s="138"/>
    </row>
    <row r="2" spans="1:9" ht="80.099999999999994" customHeight="1" x14ac:dyDescent="0.2">
      <c r="A2" s="139" t="e" vm="3">
        <v>#VALUE!</v>
      </c>
      <c r="B2" s="139"/>
      <c r="C2" s="88" t="s">
        <v>541</v>
      </c>
      <c r="D2" s="86" t="s">
        <v>5</v>
      </c>
      <c r="E2" s="139" t="s">
        <v>6</v>
      </c>
      <c r="F2" s="139"/>
      <c r="G2" s="139"/>
    </row>
    <row r="3" spans="1:9" ht="15" x14ac:dyDescent="0.25">
      <c r="A3" s="142" t="s">
        <v>536</v>
      </c>
      <c r="B3" s="115"/>
      <c r="C3" s="115"/>
      <c r="D3" s="115"/>
      <c r="E3" s="115"/>
      <c r="F3" s="115"/>
      <c r="G3" s="115"/>
    </row>
    <row r="4" spans="1:9" ht="30" customHeight="1" x14ac:dyDescent="0.2">
      <c r="A4" s="4">
        <v>1</v>
      </c>
      <c r="B4" s="2" t="s">
        <v>9</v>
      </c>
      <c r="C4" s="2" t="s">
        <v>10</v>
      </c>
      <c r="D4" s="3" t="s">
        <v>12</v>
      </c>
      <c r="E4" s="4" t="s">
        <v>13</v>
      </c>
      <c r="F4" s="4" t="s">
        <v>14</v>
      </c>
      <c r="G4" s="4" t="s">
        <v>15</v>
      </c>
    </row>
    <row r="5" spans="1:9" ht="24" customHeight="1" x14ac:dyDescent="0.2">
      <c r="A5" s="89" t="s">
        <v>535</v>
      </c>
      <c r="B5" s="90" t="s">
        <v>19</v>
      </c>
      <c r="C5" s="90" t="s">
        <v>20</v>
      </c>
      <c r="D5" s="91" t="s">
        <v>22</v>
      </c>
      <c r="E5" s="92">
        <v>661.25</v>
      </c>
      <c r="F5" s="79">
        <v>4592.74</v>
      </c>
      <c r="G5" s="79">
        <f>F5*E5</f>
        <v>3036949.3249999997</v>
      </c>
      <c r="H5">
        <f>TRUNC(I5*1,2)</f>
        <v>4592.74</v>
      </c>
      <c r="I5" s="75">
        <v>4592.74</v>
      </c>
    </row>
    <row r="6" spans="1:9" ht="26.1" customHeight="1" x14ac:dyDescent="0.2">
      <c r="A6" s="92" t="s">
        <v>23</v>
      </c>
      <c r="B6" s="90" t="s">
        <v>19</v>
      </c>
      <c r="C6" s="90" t="s">
        <v>24</v>
      </c>
      <c r="D6" s="91" t="s">
        <v>22</v>
      </c>
      <c r="E6" s="79">
        <v>11683.29</v>
      </c>
      <c r="F6" s="92">
        <v>194.72</v>
      </c>
      <c r="G6" s="79">
        <f t="shared" ref="G6:G36" si="0">F6*E6</f>
        <v>2274970.2288000002</v>
      </c>
      <c r="H6">
        <f>TRUNC(I6*1.2122,2)</f>
        <v>194.72</v>
      </c>
      <c r="I6" s="10">
        <v>160.63999999999999</v>
      </c>
    </row>
    <row r="7" spans="1:9" ht="39" customHeight="1" x14ac:dyDescent="0.2">
      <c r="A7" s="92" t="s">
        <v>26</v>
      </c>
      <c r="B7" s="90" t="s">
        <v>27</v>
      </c>
      <c r="C7" s="90" t="s">
        <v>28</v>
      </c>
      <c r="D7" s="91" t="s">
        <v>30</v>
      </c>
      <c r="E7" s="79">
        <v>17437.77</v>
      </c>
      <c r="F7" s="92">
        <v>48.13</v>
      </c>
      <c r="G7" s="79">
        <f t="shared" si="0"/>
        <v>839279.87010000006</v>
      </c>
      <c r="H7">
        <f t="shared" ref="H7:H36" si="1">TRUNC(I7*1.2122,2)</f>
        <v>48.13</v>
      </c>
      <c r="I7" s="10">
        <v>39.71</v>
      </c>
    </row>
    <row r="8" spans="1:9" ht="26.1" customHeight="1" x14ac:dyDescent="0.2">
      <c r="A8" s="92" t="s">
        <v>31</v>
      </c>
      <c r="B8" s="90" t="s">
        <v>32</v>
      </c>
      <c r="C8" s="90" t="s">
        <v>33</v>
      </c>
      <c r="D8" s="91" t="s">
        <v>30</v>
      </c>
      <c r="E8" s="79">
        <v>87188.92</v>
      </c>
      <c r="F8" s="92">
        <v>8.92</v>
      </c>
      <c r="G8" s="79">
        <f t="shared" si="0"/>
        <v>777725.16639999999</v>
      </c>
      <c r="H8">
        <f t="shared" si="1"/>
        <v>8.92</v>
      </c>
      <c r="I8" s="10">
        <v>7.36</v>
      </c>
    </row>
    <row r="9" spans="1:9" ht="24" customHeight="1" x14ac:dyDescent="0.2">
      <c r="A9" s="93" t="s">
        <v>36</v>
      </c>
      <c r="B9" s="94" t="s">
        <v>19</v>
      </c>
      <c r="C9" s="94" t="s">
        <v>37</v>
      </c>
      <c r="D9" s="95" t="s">
        <v>39</v>
      </c>
      <c r="E9" s="93">
        <v>1</v>
      </c>
      <c r="F9" s="96">
        <v>703616.33</v>
      </c>
      <c r="G9" s="79">
        <f t="shared" si="0"/>
        <v>703616.33</v>
      </c>
      <c r="H9">
        <f t="shared" si="1"/>
        <v>703616.33</v>
      </c>
      <c r="I9" s="76">
        <v>580445.75</v>
      </c>
    </row>
    <row r="10" spans="1:9" ht="39" customHeight="1" x14ac:dyDescent="0.2">
      <c r="A10" s="93" t="s">
        <v>40</v>
      </c>
      <c r="B10" s="94" t="s">
        <v>32</v>
      </c>
      <c r="C10" s="94" t="s">
        <v>41</v>
      </c>
      <c r="D10" s="95" t="s">
        <v>43</v>
      </c>
      <c r="E10" s="96">
        <v>308997.11</v>
      </c>
      <c r="F10" s="93">
        <v>1.81</v>
      </c>
      <c r="G10" s="79">
        <f t="shared" si="0"/>
        <v>559284.76910000003</v>
      </c>
      <c r="H10">
        <f t="shared" si="1"/>
        <v>1.81</v>
      </c>
      <c r="I10" s="13">
        <v>1.5</v>
      </c>
    </row>
    <row r="11" spans="1:9" ht="24" customHeight="1" x14ac:dyDescent="0.2">
      <c r="A11" s="93" t="s">
        <v>44</v>
      </c>
      <c r="B11" s="94" t="s">
        <v>19</v>
      </c>
      <c r="C11" s="94" t="s">
        <v>45</v>
      </c>
      <c r="D11" s="95" t="s">
        <v>22</v>
      </c>
      <c r="E11" s="93">
        <v>39.21</v>
      </c>
      <c r="F11" s="96">
        <v>4083.3</v>
      </c>
      <c r="G11" s="79">
        <f t="shared" si="0"/>
        <v>160106.193</v>
      </c>
      <c r="H11">
        <f>TRUNC(I11*1,2)</f>
        <v>4083.3</v>
      </c>
      <c r="I11" s="76">
        <v>4083.3</v>
      </c>
    </row>
    <row r="12" spans="1:9" ht="65.099999999999994" customHeight="1" x14ac:dyDescent="0.2">
      <c r="A12" s="93" t="s">
        <v>46</v>
      </c>
      <c r="B12" s="94" t="s">
        <v>47</v>
      </c>
      <c r="C12" s="94" t="s">
        <v>48</v>
      </c>
      <c r="D12" s="95" t="s">
        <v>50</v>
      </c>
      <c r="E12" s="93">
        <v>61</v>
      </c>
      <c r="F12" s="96">
        <v>1939.52</v>
      </c>
      <c r="G12" s="79">
        <f t="shared" si="0"/>
        <v>118310.72</v>
      </c>
      <c r="H12">
        <f t="shared" si="1"/>
        <v>1939.52</v>
      </c>
      <c r="I12" s="76">
        <v>1600</v>
      </c>
    </row>
    <row r="13" spans="1:9" ht="39" customHeight="1" x14ac:dyDescent="0.2">
      <c r="A13" s="93" t="s">
        <v>51</v>
      </c>
      <c r="B13" s="94" t="s">
        <v>32</v>
      </c>
      <c r="C13" s="94" t="s">
        <v>52</v>
      </c>
      <c r="D13" s="95" t="s">
        <v>30</v>
      </c>
      <c r="E13" s="96">
        <v>87188.92</v>
      </c>
      <c r="F13" s="93">
        <v>1.23</v>
      </c>
      <c r="G13" s="79">
        <f t="shared" si="0"/>
        <v>107242.3716</v>
      </c>
      <c r="H13">
        <f t="shared" si="1"/>
        <v>1.23</v>
      </c>
      <c r="I13" s="13">
        <v>1.02</v>
      </c>
    </row>
    <row r="14" spans="1:9" ht="24" customHeight="1" x14ac:dyDescent="0.2">
      <c r="A14" s="93" t="s">
        <v>54</v>
      </c>
      <c r="B14" s="94" t="s">
        <v>55</v>
      </c>
      <c r="C14" s="94" t="s">
        <v>56</v>
      </c>
      <c r="D14" s="95" t="s">
        <v>30</v>
      </c>
      <c r="E14" s="96">
        <v>87188.92</v>
      </c>
      <c r="F14" s="93">
        <v>0.81</v>
      </c>
      <c r="G14" s="79">
        <f t="shared" si="0"/>
        <v>70623.025200000004</v>
      </c>
      <c r="H14">
        <f t="shared" si="1"/>
        <v>0.81</v>
      </c>
      <c r="I14" s="13">
        <v>0.67</v>
      </c>
    </row>
    <row r="15" spans="1:9" ht="39" customHeight="1" x14ac:dyDescent="0.2">
      <c r="A15" s="97" t="s">
        <v>58</v>
      </c>
      <c r="B15" s="98" t="s">
        <v>47</v>
      </c>
      <c r="C15" s="98" t="s">
        <v>59</v>
      </c>
      <c r="D15" s="99" t="s">
        <v>50</v>
      </c>
      <c r="E15" s="97">
        <v>61</v>
      </c>
      <c r="F15" s="97">
        <v>1043.46</v>
      </c>
      <c r="G15" s="79">
        <f t="shared" si="0"/>
        <v>63651.060000000005</v>
      </c>
      <c r="H15">
        <f t="shared" si="1"/>
        <v>1043.46</v>
      </c>
      <c r="I15" s="7">
        <v>860.8</v>
      </c>
    </row>
    <row r="16" spans="1:9" ht="51.95" customHeight="1" x14ac:dyDescent="0.2">
      <c r="A16" s="97" t="s">
        <v>60</v>
      </c>
      <c r="B16" s="98" t="s">
        <v>32</v>
      </c>
      <c r="C16" s="98" t="s">
        <v>61</v>
      </c>
      <c r="D16" s="99" t="s">
        <v>63</v>
      </c>
      <c r="E16" s="100">
        <v>6018.32</v>
      </c>
      <c r="F16" s="97">
        <v>8.35</v>
      </c>
      <c r="G16" s="79">
        <f t="shared" si="0"/>
        <v>50252.971999999994</v>
      </c>
      <c r="H16">
        <f t="shared" si="1"/>
        <v>8.35</v>
      </c>
      <c r="I16" s="7">
        <v>6.89</v>
      </c>
    </row>
    <row r="17" spans="1:9" ht="26.1" customHeight="1" x14ac:dyDescent="0.2">
      <c r="A17" s="97" t="s">
        <v>65</v>
      </c>
      <c r="B17" s="98" t="s">
        <v>47</v>
      </c>
      <c r="C17" s="98" t="s">
        <v>66</v>
      </c>
      <c r="D17" s="99" t="s">
        <v>50</v>
      </c>
      <c r="E17" s="97">
        <v>61</v>
      </c>
      <c r="F17" s="97">
        <v>746.71</v>
      </c>
      <c r="G17" s="79">
        <f t="shared" si="0"/>
        <v>45549.310000000005</v>
      </c>
      <c r="H17">
        <f t="shared" si="1"/>
        <v>746.71</v>
      </c>
      <c r="I17" s="7">
        <v>616</v>
      </c>
    </row>
    <row r="18" spans="1:9" ht="24" customHeight="1" x14ac:dyDescent="0.2">
      <c r="A18" s="97" t="s">
        <v>67</v>
      </c>
      <c r="B18" s="98" t="s">
        <v>47</v>
      </c>
      <c r="C18" s="98" t="s">
        <v>68</v>
      </c>
      <c r="D18" s="99" t="s">
        <v>50</v>
      </c>
      <c r="E18" s="97">
        <v>61</v>
      </c>
      <c r="F18" s="97">
        <v>610.94000000000005</v>
      </c>
      <c r="G18" s="79">
        <f t="shared" si="0"/>
        <v>37267.340000000004</v>
      </c>
      <c r="H18">
        <f t="shared" si="1"/>
        <v>610.94000000000005</v>
      </c>
      <c r="I18" s="7">
        <v>504</v>
      </c>
    </row>
    <row r="19" spans="1:9" ht="24" customHeight="1" x14ac:dyDescent="0.2">
      <c r="A19" s="97" t="s">
        <v>69</v>
      </c>
      <c r="B19" s="98" t="s">
        <v>47</v>
      </c>
      <c r="C19" s="98" t="s">
        <v>70</v>
      </c>
      <c r="D19" s="99" t="s">
        <v>50</v>
      </c>
      <c r="E19" s="97">
        <v>61</v>
      </c>
      <c r="F19" s="97">
        <v>610.94000000000005</v>
      </c>
      <c r="G19" s="79">
        <f t="shared" si="0"/>
        <v>37267.340000000004</v>
      </c>
      <c r="H19">
        <f t="shared" si="1"/>
        <v>610.94000000000005</v>
      </c>
      <c r="I19" s="7">
        <v>504</v>
      </c>
    </row>
    <row r="20" spans="1:9" ht="51.95" customHeight="1" x14ac:dyDescent="0.2">
      <c r="A20" s="97" t="s">
        <v>71</v>
      </c>
      <c r="B20" s="98" t="s">
        <v>32</v>
      </c>
      <c r="C20" s="98" t="s">
        <v>72</v>
      </c>
      <c r="D20" s="99" t="s">
        <v>73</v>
      </c>
      <c r="E20" s="100">
        <v>4359.43</v>
      </c>
      <c r="F20" s="97">
        <v>8.32</v>
      </c>
      <c r="G20" s="79">
        <f t="shared" si="0"/>
        <v>36270.457600000002</v>
      </c>
      <c r="H20">
        <f t="shared" si="1"/>
        <v>8.32</v>
      </c>
      <c r="I20" s="7">
        <v>6.87</v>
      </c>
    </row>
    <row r="21" spans="1:9" ht="26.1" customHeight="1" x14ac:dyDescent="0.2">
      <c r="A21" s="97" t="s">
        <v>74</v>
      </c>
      <c r="B21" s="98" t="s">
        <v>47</v>
      </c>
      <c r="C21" s="98" t="s">
        <v>75</v>
      </c>
      <c r="D21" s="99" t="s">
        <v>50</v>
      </c>
      <c r="E21" s="97">
        <v>61</v>
      </c>
      <c r="F21" s="97">
        <v>362.72</v>
      </c>
      <c r="G21" s="79">
        <f t="shared" si="0"/>
        <v>22125.920000000002</v>
      </c>
      <c r="H21">
        <f t="shared" si="1"/>
        <v>362.72</v>
      </c>
      <c r="I21" s="7">
        <v>299.23</v>
      </c>
    </row>
    <row r="22" spans="1:9" ht="24" customHeight="1" x14ac:dyDescent="0.2">
      <c r="A22" s="97" t="s">
        <v>76</v>
      </c>
      <c r="B22" s="98" t="s">
        <v>47</v>
      </c>
      <c r="C22" s="98" t="s">
        <v>77</v>
      </c>
      <c r="D22" s="99" t="s">
        <v>50</v>
      </c>
      <c r="E22" s="97">
        <v>61</v>
      </c>
      <c r="F22" s="97">
        <v>358.81</v>
      </c>
      <c r="G22" s="79">
        <f t="shared" si="0"/>
        <v>21887.41</v>
      </c>
      <c r="H22">
        <f t="shared" si="1"/>
        <v>358.81</v>
      </c>
      <c r="I22" s="7">
        <v>296</v>
      </c>
    </row>
    <row r="23" spans="1:9" ht="24" customHeight="1" x14ac:dyDescent="0.2">
      <c r="A23" s="97" t="s">
        <v>78</v>
      </c>
      <c r="B23" s="98" t="s">
        <v>55</v>
      </c>
      <c r="C23" s="98" t="s">
        <v>79</v>
      </c>
      <c r="D23" s="99" t="s">
        <v>80</v>
      </c>
      <c r="E23" s="97">
        <v>121</v>
      </c>
      <c r="F23" s="97">
        <v>168.6</v>
      </c>
      <c r="G23" s="79">
        <f t="shared" si="0"/>
        <v>20400.599999999999</v>
      </c>
      <c r="H23">
        <f t="shared" si="1"/>
        <v>168.6</v>
      </c>
      <c r="I23" s="7">
        <v>139.09</v>
      </c>
    </row>
    <row r="24" spans="1:9" ht="24" customHeight="1" x14ac:dyDescent="0.2">
      <c r="A24" s="97" t="s">
        <v>81</v>
      </c>
      <c r="B24" s="98" t="s">
        <v>47</v>
      </c>
      <c r="C24" s="98" t="s">
        <v>82</v>
      </c>
      <c r="D24" s="99" t="s">
        <v>50</v>
      </c>
      <c r="E24" s="97">
        <v>61</v>
      </c>
      <c r="F24" s="97">
        <v>174.55</v>
      </c>
      <c r="G24" s="79">
        <f t="shared" si="0"/>
        <v>10647.550000000001</v>
      </c>
      <c r="H24">
        <f t="shared" si="1"/>
        <v>174.55</v>
      </c>
      <c r="I24" s="7">
        <v>144</v>
      </c>
    </row>
    <row r="25" spans="1:9" ht="39" customHeight="1" x14ac:dyDescent="0.2">
      <c r="A25" s="97" t="s">
        <v>83</v>
      </c>
      <c r="B25" s="98" t="s">
        <v>47</v>
      </c>
      <c r="C25" s="98" t="s">
        <v>84</v>
      </c>
      <c r="D25" s="99" t="s">
        <v>50</v>
      </c>
      <c r="E25" s="97">
        <v>61</v>
      </c>
      <c r="F25" s="97">
        <v>174.55</v>
      </c>
      <c r="G25" s="79">
        <f t="shared" si="0"/>
        <v>10647.550000000001</v>
      </c>
      <c r="H25">
        <f t="shared" si="1"/>
        <v>174.55</v>
      </c>
      <c r="I25" s="7">
        <v>144</v>
      </c>
    </row>
    <row r="26" spans="1:9" ht="26.1" customHeight="1" x14ac:dyDescent="0.2">
      <c r="A26" s="97" t="s">
        <v>85</v>
      </c>
      <c r="B26" s="98" t="s">
        <v>27</v>
      </c>
      <c r="C26" s="98" t="s">
        <v>86</v>
      </c>
      <c r="D26" s="99" t="s">
        <v>30</v>
      </c>
      <c r="E26" s="97">
        <v>90.27</v>
      </c>
      <c r="F26" s="97">
        <v>116.45</v>
      </c>
      <c r="G26" s="79">
        <f t="shared" si="0"/>
        <v>10511.941499999999</v>
      </c>
      <c r="H26">
        <f t="shared" si="1"/>
        <v>116.45</v>
      </c>
      <c r="I26" s="7">
        <v>96.07</v>
      </c>
    </row>
    <row r="27" spans="1:9" ht="26.1" customHeight="1" x14ac:dyDescent="0.2">
      <c r="A27" s="97" t="s">
        <v>88</v>
      </c>
      <c r="B27" s="98" t="s">
        <v>47</v>
      </c>
      <c r="C27" s="98" t="s">
        <v>89</v>
      </c>
      <c r="D27" s="99" t="s">
        <v>50</v>
      </c>
      <c r="E27" s="97">
        <v>61</v>
      </c>
      <c r="F27" s="97">
        <v>120.25</v>
      </c>
      <c r="G27" s="79">
        <f t="shared" si="0"/>
        <v>7335.25</v>
      </c>
      <c r="H27">
        <f t="shared" si="1"/>
        <v>120.25</v>
      </c>
      <c r="I27" s="7">
        <v>99.2</v>
      </c>
    </row>
    <row r="28" spans="1:9" ht="26.1" customHeight="1" x14ac:dyDescent="0.2">
      <c r="A28" s="97" t="s">
        <v>90</v>
      </c>
      <c r="B28" s="98" t="s">
        <v>55</v>
      </c>
      <c r="C28" s="98" t="s">
        <v>91</v>
      </c>
      <c r="D28" s="99" t="s">
        <v>92</v>
      </c>
      <c r="E28" s="97">
        <v>31</v>
      </c>
      <c r="F28" s="97">
        <v>229.08</v>
      </c>
      <c r="G28" s="79">
        <f t="shared" si="0"/>
        <v>7101.4800000000005</v>
      </c>
      <c r="H28">
        <f t="shared" si="1"/>
        <v>229.08</v>
      </c>
      <c r="I28" s="7">
        <v>188.98</v>
      </c>
    </row>
    <row r="29" spans="1:9" ht="26.1" customHeight="1" x14ac:dyDescent="0.2">
      <c r="A29" s="97" t="s">
        <v>93</v>
      </c>
      <c r="B29" s="98" t="s">
        <v>47</v>
      </c>
      <c r="C29" s="98" t="s">
        <v>94</v>
      </c>
      <c r="D29" s="99" t="s">
        <v>50</v>
      </c>
      <c r="E29" s="97">
        <v>61</v>
      </c>
      <c r="F29" s="97">
        <v>112.49</v>
      </c>
      <c r="G29" s="79">
        <f t="shared" si="0"/>
        <v>6861.8899999999994</v>
      </c>
      <c r="H29">
        <f t="shared" si="1"/>
        <v>112.49</v>
      </c>
      <c r="I29" s="7">
        <v>92.8</v>
      </c>
    </row>
    <row r="30" spans="1:9" ht="26.1" customHeight="1" x14ac:dyDescent="0.2">
      <c r="A30" s="97" t="s">
        <v>95</v>
      </c>
      <c r="B30" s="98" t="s">
        <v>27</v>
      </c>
      <c r="C30" s="98" t="s">
        <v>96</v>
      </c>
      <c r="D30" s="99" t="s">
        <v>50</v>
      </c>
      <c r="E30" s="97">
        <v>61</v>
      </c>
      <c r="F30" s="97">
        <v>105.27</v>
      </c>
      <c r="G30" s="79">
        <f t="shared" si="0"/>
        <v>6421.4699999999993</v>
      </c>
      <c r="H30">
        <f t="shared" si="1"/>
        <v>105.27</v>
      </c>
      <c r="I30" s="7">
        <v>86.85</v>
      </c>
    </row>
    <row r="31" spans="1:9" ht="26.1" customHeight="1" x14ac:dyDescent="0.2">
      <c r="A31" s="97" t="s">
        <v>97</v>
      </c>
      <c r="B31" s="98" t="s">
        <v>27</v>
      </c>
      <c r="C31" s="98" t="s">
        <v>98</v>
      </c>
      <c r="D31" s="99" t="s">
        <v>50</v>
      </c>
      <c r="E31" s="97">
        <v>61</v>
      </c>
      <c r="F31" s="97">
        <v>102.64</v>
      </c>
      <c r="G31" s="79">
        <f t="shared" si="0"/>
        <v>6261.04</v>
      </c>
      <c r="H31">
        <f t="shared" si="1"/>
        <v>102.64</v>
      </c>
      <c r="I31" s="7">
        <v>84.68</v>
      </c>
    </row>
    <row r="32" spans="1:9" ht="24" customHeight="1" x14ac:dyDescent="0.2">
      <c r="A32" s="97" t="s">
        <v>99</v>
      </c>
      <c r="B32" s="98" t="s">
        <v>32</v>
      </c>
      <c r="C32" s="98" t="s">
        <v>100</v>
      </c>
      <c r="D32" s="99" t="s">
        <v>63</v>
      </c>
      <c r="E32" s="100">
        <v>6018.32</v>
      </c>
      <c r="F32" s="97">
        <v>0.5</v>
      </c>
      <c r="G32" s="79">
        <f t="shared" si="0"/>
        <v>3009.16</v>
      </c>
      <c r="H32">
        <f t="shared" si="1"/>
        <v>0.5</v>
      </c>
      <c r="I32" s="7">
        <v>0.42</v>
      </c>
    </row>
    <row r="33" spans="1:9" ht="26.1" customHeight="1" x14ac:dyDescent="0.2">
      <c r="A33" s="97" t="s">
        <v>101</v>
      </c>
      <c r="B33" s="98" t="s">
        <v>27</v>
      </c>
      <c r="C33" s="98" t="s">
        <v>102</v>
      </c>
      <c r="D33" s="99" t="s">
        <v>50</v>
      </c>
      <c r="E33" s="97">
        <v>61</v>
      </c>
      <c r="F33" s="97">
        <v>39.340000000000003</v>
      </c>
      <c r="G33" s="79">
        <f t="shared" si="0"/>
        <v>2399.7400000000002</v>
      </c>
      <c r="H33">
        <f t="shared" si="1"/>
        <v>39.340000000000003</v>
      </c>
      <c r="I33" s="7">
        <v>32.46</v>
      </c>
    </row>
    <row r="34" spans="1:9" ht="39" customHeight="1" x14ac:dyDescent="0.2">
      <c r="A34" s="97" t="s">
        <v>103</v>
      </c>
      <c r="B34" s="98" t="s">
        <v>32</v>
      </c>
      <c r="C34" s="98" t="s">
        <v>104</v>
      </c>
      <c r="D34" s="99" t="s">
        <v>43</v>
      </c>
      <c r="E34" s="97">
        <v>627.75</v>
      </c>
      <c r="F34" s="97">
        <v>1.76</v>
      </c>
      <c r="G34" s="79">
        <f t="shared" si="0"/>
        <v>1104.8399999999999</v>
      </c>
      <c r="H34">
        <f t="shared" si="1"/>
        <v>1.76</v>
      </c>
      <c r="I34" s="7">
        <v>1.46</v>
      </c>
    </row>
    <row r="35" spans="1:9" ht="39" customHeight="1" x14ac:dyDescent="0.2">
      <c r="A35" s="97" t="s">
        <v>105</v>
      </c>
      <c r="B35" s="98" t="s">
        <v>32</v>
      </c>
      <c r="C35" s="98" t="s">
        <v>106</v>
      </c>
      <c r="D35" s="99" t="s">
        <v>43</v>
      </c>
      <c r="E35" s="97">
        <v>0</v>
      </c>
      <c r="F35" s="97">
        <v>0.72</v>
      </c>
      <c r="G35" s="79">
        <f t="shared" si="0"/>
        <v>0</v>
      </c>
      <c r="H35">
        <f t="shared" si="1"/>
        <v>0.72</v>
      </c>
      <c r="I35" s="7">
        <v>0.6</v>
      </c>
    </row>
    <row r="36" spans="1:9" ht="51.95" customHeight="1" x14ac:dyDescent="0.2">
      <c r="A36" s="97" t="s">
        <v>108</v>
      </c>
      <c r="B36" s="98" t="s">
        <v>32</v>
      </c>
      <c r="C36" s="98" t="s">
        <v>109</v>
      </c>
      <c r="D36" s="99" t="s">
        <v>43</v>
      </c>
      <c r="E36" s="97">
        <v>0</v>
      </c>
      <c r="F36" s="97">
        <v>0.69</v>
      </c>
      <c r="G36" s="79">
        <f t="shared" si="0"/>
        <v>0</v>
      </c>
      <c r="H36">
        <f t="shared" si="1"/>
        <v>0.69</v>
      </c>
      <c r="I36" s="7">
        <v>0.56999999999999995</v>
      </c>
    </row>
    <row r="37" spans="1:9" x14ac:dyDescent="0.2">
      <c r="A37" s="101"/>
      <c r="B37" s="101"/>
      <c r="C37" s="101"/>
      <c r="D37" s="101"/>
      <c r="E37" s="101"/>
      <c r="F37" s="101"/>
      <c r="G37" s="101"/>
    </row>
    <row r="38" spans="1:9" x14ac:dyDescent="0.2">
      <c r="A38" s="140"/>
      <c r="B38" s="140"/>
      <c r="C38" s="140"/>
      <c r="D38" s="102"/>
      <c r="E38" s="141" t="s">
        <v>110</v>
      </c>
      <c r="F38" s="140"/>
      <c r="G38" s="103">
        <v>8032739.4900000002</v>
      </c>
    </row>
    <row r="39" spans="1:9" x14ac:dyDescent="0.2">
      <c r="A39" s="140"/>
      <c r="B39" s="140"/>
      <c r="C39" s="140"/>
      <c r="D39" s="102"/>
      <c r="E39" s="141" t="s">
        <v>111</v>
      </c>
      <c r="F39" s="140"/>
      <c r="G39" s="103">
        <v>1022342.67</v>
      </c>
    </row>
    <row r="40" spans="1:9" x14ac:dyDescent="0.2">
      <c r="A40" s="140"/>
      <c r="B40" s="140"/>
      <c r="C40" s="140"/>
      <c r="D40" s="102"/>
      <c r="E40" s="141" t="s">
        <v>112</v>
      </c>
      <c r="F40" s="140"/>
      <c r="G40" s="103">
        <v>9055082.1600000001</v>
      </c>
    </row>
    <row r="41" spans="1:9" ht="60" customHeight="1" x14ac:dyDescent="0.2">
      <c r="A41" s="104"/>
      <c r="B41" s="104"/>
      <c r="C41" s="104"/>
      <c r="D41" s="104"/>
      <c r="E41" s="104"/>
      <c r="F41" s="104"/>
      <c r="G41" s="104"/>
    </row>
    <row r="42" spans="1:9" ht="69.95" customHeight="1" x14ac:dyDescent="0.2">
      <c r="A42" s="136" t="s">
        <v>113</v>
      </c>
      <c r="B42" s="137"/>
      <c r="C42" s="137"/>
      <c r="D42" s="137"/>
      <c r="E42" s="137"/>
      <c r="F42" s="137"/>
      <c r="G42" s="137"/>
    </row>
  </sheetData>
  <mergeCells count="11">
    <mergeCell ref="A42:G42"/>
    <mergeCell ref="E1:G1"/>
    <mergeCell ref="E2:G2"/>
    <mergeCell ref="A2:B2"/>
    <mergeCell ref="A39:C39"/>
    <mergeCell ref="E39:F39"/>
    <mergeCell ref="A40:C40"/>
    <mergeCell ref="E40:F40"/>
    <mergeCell ref="A3:G3"/>
    <mergeCell ref="A38:C38"/>
    <mergeCell ref="E38:F38"/>
  </mergeCells>
  <pageMargins left="0.7" right="0.7" top="0.75" bottom="0.75" header="0.3" footer="0.3"/>
  <pageSetup paperSize="9" scale="56" orientation="portrait" r:id="rId1"/>
  <headerFooter>
    <oddHeader>&amp;L &amp;CCompanhia Urbanizadora da Nova Capital do Brasil - (NOVACAP
CNPJ: 00.037.457/0001-70 &amp;R</oddHeader>
    <oddFooter>&amp;L &amp;CMatheus Pereira da Silva
Engenheiro Civil - Matrícula 973.682-4
92 993185711 / matheus.silva@novacap.df.gov.br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CAPA</vt:lpstr>
      <vt:lpstr>Orçamento Sintético</vt:lpstr>
      <vt:lpstr>Orçamento Analítico</vt:lpstr>
      <vt:lpstr>Curva ABC de Serviços</vt:lpstr>
      <vt:lpstr>Ata de Registro de Preço</vt:lpstr>
      <vt:lpstr>'Ata de Registro de Preço'!Print_Area</vt:lpstr>
      <vt:lpstr>CAPA!Print_Area</vt:lpstr>
      <vt:lpstr>'Curva ABC de Serviços'!Print_Area</vt:lpstr>
      <vt:lpstr>CAPA!Print_Titles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Mérito Engenheiro</cp:lastModifiedBy>
  <cp:revision>0</cp:revision>
  <cp:lastPrinted>2025-09-01T18:46:14Z</cp:lastPrinted>
  <dcterms:created xsi:type="dcterms:W3CDTF">2025-09-01T14:04:28Z</dcterms:created>
  <dcterms:modified xsi:type="dcterms:W3CDTF">2025-09-02T13:53:11Z</dcterms:modified>
</cp:coreProperties>
</file>