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4520" yWindow="0" windowWidth="14280" windowHeight="16440" tabRatio="955"/>
  </bookViews>
  <sheets>
    <sheet name="CAPA" sheetId="25" r:id="rId1"/>
    <sheet name="GAMA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  <sheet name="CAPA DESCRITIVA" sheetId="70" r:id="rId8"/>
    <sheet name="MEMÓRIA DESCRITIVA" sheetId="124" r:id="rId9"/>
    <sheet name="CAPA MEMO GERAL" sheetId="102" r:id="rId10"/>
    <sheet name="CCU - ROLO COMP" sheetId="128" r:id="rId11"/>
    <sheet name="COMPOSIÇÕES" sheetId="75" r:id="rId12"/>
    <sheet name="DMT" sheetId="106" r:id="rId13"/>
    <sheet name="CALÇADAS" sheetId="119" r:id="rId14"/>
    <sheet name="MEIO FIO" sheetId="117" r:id="rId15"/>
    <sheet name="PV" sheetId="120" r:id="rId16"/>
    <sheet name="BL" sheetId="118" r:id="rId17"/>
  </sheets>
  <externalReferences>
    <externalReference r:id="rId18"/>
    <externalReference r:id="rId19"/>
    <externalReference r:id="rId20"/>
  </externalReferences>
  <definedNames>
    <definedName name="_xlnm._FilterDatabase" localSheetId="16" hidden="1">BL!$A$1:$K$222</definedName>
    <definedName name="_xlnm._FilterDatabase" localSheetId="13" hidden="1">CALÇADAS!$A$10:$I$243</definedName>
    <definedName name="_xlnm._FilterDatabase" localSheetId="4" hidden="1">'CURVA ABC'!$B$7:$K$7</definedName>
    <definedName name="_xlnm._FilterDatabase" localSheetId="14" hidden="1">'MEIO FIO'!$A$1:$K$152</definedName>
    <definedName name="_xlnm._FilterDatabase" localSheetId="3" hidden="1">'PADRÃO ATA'!$B$7:$K$7</definedName>
    <definedName name="_xlnm._FilterDatabase" localSheetId="15" hidden="1">PV!$A$1:$K$305</definedName>
    <definedName name="ABC" localSheetId="5">#REF!</definedName>
    <definedName name="ABC" localSheetId="4">#REF!</definedName>
    <definedName name="ABC" localSheetId="1">#REF!</definedName>
    <definedName name="ABC" localSheetId="8">#REF!</definedName>
    <definedName name="ABC" localSheetId="3">#REF!</definedName>
    <definedName name="ABC" localSheetId="2">#REF!</definedName>
    <definedName name="_xlnm.Print_Area" localSheetId="5">'ADM LOCAL'!$B$1:$H$25</definedName>
    <definedName name="_xlnm.Print_Area" localSheetId="13">CALÇADAS!$A$1:$I$250</definedName>
    <definedName name="_xlnm.Print_Area" localSheetId="0">CAPA!$A$1:$D$34</definedName>
    <definedName name="_xlnm.Print_Area" localSheetId="7">'CAPA DESCRITIVA'!$A$1:$D$33</definedName>
    <definedName name="_xlnm.Print_Area" localSheetId="9">'CAPA MEMO GERAL'!$A$1:$D$33</definedName>
    <definedName name="_xlnm.Print_Area" localSheetId="11">COMPOSIÇÕES!$A$1:$G$128</definedName>
    <definedName name="_xlnm.Print_Area" localSheetId="6">CRONOGRAMA!$B$1:$P$125</definedName>
    <definedName name="_xlnm.Print_Area" localSheetId="4">'CURVA ABC'!$B$1:$K$51</definedName>
    <definedName name="_xlnm.Print_Area" localSheetId="12">DMT!$B$1:$E$57</definedName>
    <definedName name="_xlnm.Print_Area" localSheetId="1">GAMA!$A$1:$G$142</definedName>
    <definedName name="_xlnm.Print_Area" localSheetId="14">'MEIO FIO'!$A$1:$K$160</definedName>
    <definedName name="_xlnm.Print_Area" localSheetId="8">'MEMÓRIA DESCRITIVA'!$A$1:$G$123</definedName>
    <definedName name="_xlnm.Print_Area" localSheetId="3">'PADRÃO ATA'!$B$1:$K$51</definedName>
    <definedName name="_xlnm.Print_Area" localSheetId="15">PV!$A$1:$K$308</definedName>
    <definedName name="_xlnm.Print_Area" localSheetId="2">RESUMO!$A$1:$D$48</definedName>
    <definedName name="_xlnm.Database" localSheetId="5">#REF!</definedName>
    <definedName name="_xlnm.Database" localSheetId="13">#REF!</definedName>
    <definedName name="_xlnm.Database" localSheetId="9">#REF!</definedName>
    <definedName name="_xlnm.Database" localSheetId="4">#REF!</definedName>
    <definedName name="_xlnm.Database" localSheetId="12">#REF!</definedName>
    <definedName name="_xlnm.Database" localSheetId="1">#REF!</definedName>
    <definedName name="_xlnm.Database" localSheetId="8">#REF!</definedName>
    <definedName name="_xlnm.Database" localSheetId="3">#REF!</definedName>
    <definedName name="_xlnm.Database" localSheetId="2">#REF!</definedName>
    <definedName name="_xlnm.Database">#REF!</definedName>
    <definedName name="DADOS" localSheetId="5">#REF!</definedName>
    <definedName name="DADOS" localSheetId="0">#REF!</definedName>
    <definedName name="DADOS" localSheetId="7">#REF!</definedName>
    <definedName name="DADOS" localSheetId="9">#REF!</definedName>
    <definedName name="DADOS" localSheetId="4">#REF!</definedName>
    <definedName name="DADOS" localSheetId="1">#REF!</definedName>
    <definedName name="DADOS" localSheetId="8">#REF!</definedName>
    <definedName name="DADOS" localSheetId="3">#REF!</definedName>
    <definedName name="DADOS" localSheetId="2">#REF!</definedName>
    <definedName name="DADOS_01" localSheetId="0">[1]PISO!$J$1:$L$1302</definedName>
    <definedName name="DADOS_01" localSheetId="7">[1]PISO!$J$1:$L$1302</definedName>
    <definedName name="DADOS_01" localSheetId="9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7">#REF!</definedName>
    <definedName name="DRN" comment="Memória de cálculo que especifica os itens que compoem uma rede de drenagem segundo padrão NOVACAP." localSheetId="9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1">#REF!</definedName>
    <definedName name="DRN" comment="Memória de cálculo que especifica os itens que compoem uma rede de drenagem segundo padrão NOVACAP." localSheetId="8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_dados" comment="Dados auxiliares  da tubulação da Drenagem." localSheetId="5">#REF!</definedName>
    <definedName name="DRN_dados" comment="Dados auxiliares  da tubulação da Drenagem." localSheetId="0">#REF!</definedName>
    <definedName name="DRN_dados" comment="Dados auxiliares  da tubulação da Drenagem." localSheetId="7">#REF!</definedName>
    <definedName name="DRN_dados" comment="Dados auxiliares  da tubulação da Drenagem." localSheetId="9">#REF!</definedName>
    <definedName name="DRN_dados" comment="Dados auxiliares  da tubulação da Drenagem." localSheetId="4">#REF!</definedName>
    <definedName name="DRN_dados" comment="Dados auxiliares  da tubulação da Drenagem." localSheetId="1">#REF!</definedName>
    <definedName name="DRN_dados" comment="Dados auxiliares  da tubulação da Drenagem." localSheetId="8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FUNDO" localSheetId="5">#REF!</definedName>
    <definedName name="DRN_FUNDO" localSheetId="0">#REF!</definedName>
    <definedName name="DRN_FUNDO" localSheetId="7">#REF!</definedName>
    <definedName name="DRN_FUNDO" localSheetId="9">#REF!</definedName>
    <definedName name="DRN_FUNDO" localSheetId="4">#REF!</definedName>
    <definedName name="DRN_FUNDO" localSheetId="1">#REF!</definedName>
    <definedName name="DRN_FUNDO" localSheetId="8">#REF!</definedName>
    <definedName name="DRN_FUNDO" localSheetId="3">#REF!</definedName>
    <definedName name="DRN_FUNDO" localSheetId="2">#REF!</definedName>
    <definedName name="DRN_GALERIA" localSheetId="5">#REF!</definedName>
    <definedName name="DRN_GALERIA" localSheetId="0">#REF!</definedName>
    <definedName name="DRN_GALERIA" localSheetId="7">#REF!</definedName>
    <definedName name="DRN_GALERIA" localSheetId="9">#REF!</definedName>
    <definedName name="DRN_GALERIA" localSheetId="4">#REF!</definedName>
    <definedName name="DRN_GALERIA" localSheetId="1">#REF!</definedName>
    <definedName name="DRN_GALERIA" localSheetId="8">#REF!</definedName>
    <definedName name="DRN_GALERIA" localSheetId="3">#REF!</definedName>
    <definedName name="DRN_GALERIA" localSheetId="2">#REF!</definedName>
    <definedName name="DRN_PAVIMENTO" localSheetId="5">#REF!</definedName>
    <definedName name="DRN_PAVIMENTO" localSheetId="0">#REF!</definedName>
    <definedName name="DRN_PAVIMENTO" localSheetId="7">#REF!</definedName>
    <definedName name="DRN_PAVIMENTO" localSheetId="9">#REF!</definedName>
    <definedName name="DRN_PAVIMENTO" localSheetId="4">#REF!</definedName>
    <definedName name="DRN_PAVIMENTO" localSheetId="1">#REF!</definedName>
    <definedName name="DRN_PAVIMENTO" localSheetId="8">#REF!</definedName>
    <definedName name="DRN_PAVIMENTO" localSheetId="3">#REF!</definedName>
    <definedName name="DRN_PAVIMENTO" localSheetId="2">#REF!</definedName>
    <definedName name="DRN_PISO" localSheetId="5">#REF!</definedName>
    <definedName name="DRN_PISO" localSheetId="0">#REF!</definedName>
    <definedName name="DRN_PISO" localSheetId="7">#REF!</definedName>
    <definedName name="DRN_PISO" localSheetId="9">#REF!</definedName>
    <definedName name="DRN_PISO" localSheetId="4">#REF!</definedName>
    <definedName name="DRN_PISO" localSheetId="1">#REF!</definedName>
    <definedName name="DRN_PISO" localSheetId="8">#REF!</definedName>
    <definedName name="DRN_PISO" localSheetId="3">#REF!</definedName>
    <definedName name="DRN_PISO" localSheetId="2">#REF!</definedName>
    <definedName name="DRN_PISO_SIGLA" localSheetId="5">#REF!</definedName>
    <definedName name="DRN_PISO_SIGLA" localSheetId="0">#REF!</definedName>
    <definedName name="DRN_PISO_SIGLA" localSheetId="7">#REF!</definedName>
    <definedName name="DRN_PISO_SIGLA" localSheetId="9">#REF!</definedName>
    <definedName name="DRN_PISO_SIGLA" localSheetId="4">#REF!</definedName>
    <definedName name="DRN_PISO_SIGLA" localSheetId="1">#REF!</definedName>
    <definedName name="DRN_PISO_SIGLA" localSheetId="8">#REF!</definedName>
    <definedName name="DRN_PISO_SIGLA" localSheetId="3">#REF!</definedName>
    <definedName name="DRN_PISO_SIGLA" localSheetId="2">#REF!</definedName>
    <definedName name="dsad" localSheetId="0">'[1]MEMÓRIA DE CÁLCULO - DRN'!$A$212:$J$222</definedName>
    <definedName name="dsad" localSheetId="7">'[1]MEMÓRIA DE CÁLCULO - DRN'!$A$212:$J$222</definedName>
    <definedName name="dsad" localSheetId="9">'[1]MEMÓRIA DE CÁLCULO - DRN'!$A$212:$J$222</definedName>
    <definedName name="DUTOS" localSheetId="5">#REF!</definedName>
    <definedName name="DUTOS" localSheetId="0">#REF!</definedName>
    <definedName name="DUTOS" localSheetId="7">#REF!</definedName>
    <definedName name="DUTOS" localSheetId="9">#REF!</definedName>
    <definedName name="DUTOS" localSheetId="4">#REF!</definedName>
    <definedName name="DUTOS" localSheetId="1">#REF!</definedName>
    <definedName name="DUTOS" localSheetId="8">#REF!</definedName>
    <definedName name="DUTOS" localSheetId="3">#REF!</definedName>
    <definedName name="DUTOS" localSheetId="2">#REF!</definedName>
    <definedName name="FFFFFFFFF" localSheetId="5">#REF!</definedName>
    <definedName name="FFFFFFFFF" localSheetId="0">#REF!</definedName>
    <definedName name="FFFFFFFFF" localSheetId="7">#REF!</definedName>
    <definedName name="FFFFFFFFF" localSheetId="9">#REF!</definedName>
    <definedName name="FFFFFFFFF" localSheetId="4">#REF!</definedName>
    <definedName name="FFFFFFFFF" localSheetId="1">#REF!</definedName>
    <definedName name="FFFFFFFFF" localSheetId="8">#REF!</definedName>
    <definedName name="FFFFFFFFF" localSheetId="3">#REF!</definedName>
    <definedName name="FFFFFFFFF" localSheetId="2">#REF!</definedName>
    <definedName name="Geom1" localSheetId="5">#REF!</definedName>
    <definedName name="Geom1" localSheetId="0">#REF!</definedName>
    <definedName name="Geom1" localSheetId="7">#REF!</definedName>
    <definedName name="Geom1" localSheetId="9">#REF!</definedName>
    <definedName name="Geom1" localSheetId="4">#REF!</definedName>
    <definedName name="Geom1" localSheetId="1">#REF!</definedName>
    <definedName name="Geom1" localSheetId="8">#REF!</definedName>
    <definedName name="Geom1" localSheetId="3">#REF!</definedName>
    <definedName name="Geom1" localSheetId="2">#REF!</definedName>
    <definedName name="GIS_LENGTH" localSheetId="5">#REF!</definedName>
    <definedName name="GIS_LENGTH" localSheetId="0">#REF!</definedName>
    <definedName name="GIS_LENGTH" localSheetId="7">#REF!</definedName>
    <definedName name="GIS_LENGTH" localSheetId="9">#REF!</definedName>
    <definedName name="GIS_LENGTH" localSheetId="4">#REF!</definedName>
    <definedName name="GIS_LENGTH" localSheetId="1">#REF!</definedName>
    <definedName name="GIS_LENGTH" localSheetId="8">#REF!</definedName>
    <definedName name="GIS_LENGTH" localSheetId="3">#REF!</definedName>
    <definedName name="GIS_LENGTH" localSheetId="2">#REF!</definedName>
    <definedName name="IDENT" localSheetId="5">#REF!</definedName>
    <definedName name="IDENT" localSheetId="0">#REF!</definedName>
    <definedName name="IDENT" localSheetId="7">#REF!</definedName>
    <definedName name="IDENT" localSheetId="9">#REF!</definedName>
    <definedName name="IDENT" localSheetId="4">#REF!</definedName>
    <definedName name="IDENT" localSheetId="1">#REF!</definedName>
    <definedName name="IDENT" localSheetId="8">#REF!</definedName>
    <definedName name="IDENT" localSheetId="3">#REF!</definedName>
    <definedName name="IDENT" localSheetId="2">#REF!</definedName>
    <definedName name="IDENTIDADE" localSheetId="5">#REF!</definedName>
    <definedName name="IDENTIDADE" localSheetId="0">#REF!</definedName>
    <definedName name="IDENTIDADE" localSheetId="7">#REF!</definedName>
    <definedName name="IDENTIDADE" localSheetId="9">#REF!</definedName>
    <definedName name="IDENTIDADE" localSheetId="4">#REF!</definedName>
    <definedName name="IDENTIDADE" localSheetId="1">#REF!</definedName>
    <definedName name="IDENTIDADE" localSheetId="8">#REF!</definedName>
    <definedName name="IDENTIDADE" localSheetId="3">#REF!</definedName>
    <definedName name="IDENTIDADE" localSheetId="2">#REF!</definedName>
    <definedName name="NAME" localSheetId="5">#REF!</definedName>
    <definedName name="NAME" localSheetId="0">#REF!</definedName>
    <definedName name="NAME" localSheetId="7">#REF!</definedName>
    <definedName name="NAME" localSheetId="9">#REF!</definedName>
    <definedName name="NAME" localSheetId="4">#REF!</definedName>
    <definedName name="NAME" localSheetId="1">#REF!</definedName>
    <definedName name="NAME" localSheetId="8">#REF!</definedName>
    <definedName name="NAME" localSheetId="3">#REF!</definedName>
    <definedName name="NAME" localSheetId="2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0">#REF!</definedName>
    <definedName name="PISO" localSheetId="7">#REF!</definedName>
    <definedName name="PISO" localSheetId="9">#REF!</definedName>
    <definedName name="PISO" localSheetId="4">#REF!</definedName>
    <definedName name="PISO" localSheetId="1">#REF!</definedName>
    <definedName name="PISO" localSheetId="8">#REF!</definedName>
    <definedName name="PISO" localSheetId="3">#REF!</definedName>
    <definedName name="PISO" localSheetId="2">#REF!</definedName>
    <definedName name="TAB_PSG">'[3]MEMÓRIA DE CÁLCULO_PSG'!$A$5:$K$94</definedName>
    <definedName name="TABELA" localSheetId="5">#REF!</definedName>
    <definedName name="TABELA" localSheetId="0">#REF!</definedName>
    <definedName name="TABELA" localSheetId="7">#REF!</definedName>
    <definedName name="TABELA" localSheetId="9">#REF!</definedName>
    <definedName name="TABELA" localSheetId="4">#REF!</definedName>
    <definedName name="TABELA" localSheetId="1">#REF!</definedName>
    <definedName name="TABELA" localSheetId="8">#REF!</definedName>
    <definedName name="TABELA" localSheetId="3">#REF!</definedName>
    <definedName name="TABELA" localSheetId="2">#REF!</definedName>
    <definedName name="TABELA_SIN" localSheetId="0">#REF!</definedName>
    <definedName name="TABELA_SIN" localSheetId="7">#REF!</definedName>
    <definedName name="TABELA_SIN" localSheetId="9">#REF!</definedName>
    <definedName name="TABELA2011" localSheetId="5">#REF!</definedName>
    <definedName name="TABELA2011" localSheetId="0">#REF!</definedName>
    <definedName name="TABELA2011" localSheetId="7">#REF!</definedName>
    <definedName name="TABELA2011" localSheetId="9">#REF!</definedName>
    <definedName name="TABELA2011" localSheetId="4">#REF!</definedName>
    <definedName name="TABELA2011" localSheetId="1">#REF!</definedName>
    <definedName name="TABELA2011" localSheetId="8">#REF!</definedName>
    <definedName name="TABELA2011" localSheetId="3">#REF!</definedName>
    <definedName name="TABELA2011" localSheetId="2">#REF!</definedName>
    <definedName name="TALUDE" localSheetId="5">#REF!</definedName>
    <definedName name="TALUDE" localSheetId="0">#REF!</definedName>
    <definedName name="TALUDE" localSheetId="7">#REF!</definedName>
    <definedName name="TALUDE" localSheetId="9">#REF!</definedName>
    <definedName name="TALUDE" localSheetId="4">#REF!</definedName>
    <definedName name="TALUDE" localSheetId="1">#REF!</definedName>
    <definedName name="TALUDE" localSheetId="8">#REF!</definedName>
    <definedName name="TALUDE" localSheetId="3">#REF!</definedName>
    <definedName name="TALUDE" localSheetId="2">#REF!</definedName>
    <definedName name="TESTE_01" localSheetId="5">#REF!</definedName>
    <definedName name="TESTE_01" localSheetId="0">#REF!</definedName>
    <definedName name="TESTE_01" localSheetId="7">#REF!</definedName>
    <definedName name="TESTE_01" localSheetId="9">#REF!</definedName>
    <definedName name="TESTE_01" localSheetId="4">#REF!</definedName>
    <definedName name="TESTE_01" localSheetId="1">#REF!</definedName>
    <definedName name="TESTE_01" localSheetId="8">#REF!</definedName>
    <definedName name="TESTE_01" localSheetId="3">#REF!</definedName>
    <definedName name="TESTE_01" localSheetId="2">#REF!</definedName>
    <definedName name="_xlnm.Print_Titles" localSheetId="5">'ADM LOCAL'!$1:$9</definedName>
    <definedName name="_xlnm.Print_Titles" localSheetId="0">CAPA!$8:$9</definedName>
    <definedName name="_xlnm.Print_Titles" localSheetId="7">'CAPA DESCRITIVA'!$8:$9</definedName>
    <definedName name="_xlnm.Print_Titles" localSheetId="9">'CAPA MEMO GERAL'!$8:$9</definedName>
    <definedName name="_xlnm.Print_Titles" localSheetId="6">CRONOGRAMA!$B:$D</definedName>
    <definedName name="_xlnm.Print_Titles" localSheetId="4">'CURVA ABC'!$1:$7</definedName>
    <definedName name="_xlnm.Print_Titles" localSheetId="1">GAMA!$1:$11</definedName>
    <definedName name="_xlnm.Print_Titles" localSheetId="8">'MEMÓRIA DESCRITIVA'!$1:$11</definedName>
    <definedName name="_xlnm.Print_Titles" localSheetId="3">'PADRÃO ATA'!$1:$7</definedName>
    <definedName name="_xlnm.Print_Titles" localSheetId="2">RESUMO!$1:$9</definedName>
    <definedName name="TUNEL" localSheetId="5">#REF!</definedName>
    <definedName name="TUNEL" localSheetId="0">#REF!</definedName>
    <definedName name="TUNEL" localSheetId="7">#REF!</definedName>
    <definedName name="TUNEL" localSheetId="9">#REF!</definedName>
    <definedName name="TUNEL" localSheetId="4">#REF!</definedName>
    <definedName name="TUNEL" localSheetId="1">#REF!</definedName>
    <definedName name="TUNEL" localSheetId="8">#REF!</definedName>
    <definedName name="TUNEL" localSheetId="3">#REF!</definedName>
    <definedName name="TUNEL" localSheetId="2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7" i="118" l="1"/>
  <c r="F226" i="118"/>
  <c r="F228" i="118" s="1"/>
  <c r="I307" i="120"/>
  <c r="H156" i="117"/>
  <c r="H155" i="117"/>
  <c r="G246" i="119"/>
  <c r="G245" i="119"/>
  <c r="J307" i="120" l="1"/>
  <c r="K307" i="120" l="1"/>
  <c r="K305" i="120" l="1"/>
  <c r="I156" i="117" l="1"/>
  <c r="J156" i="117" s="1"/>
  <c r="I155" i="117"/>
  <c r="J155" i="117" s="1"/>
  <c r="H246" i="119"/>
  <c r="I246" i="119" s="1"/>
  <c r="H245" i="119"/>
  <c r="I245" i="119" s="1"/>
  <c r="B5" i="124" l="1"/>
  <c r="B4" i="124"/>
  <c r="B3" i="124"/>
  <c r="G227" i="118" l="1"/>
  <c r="H227" i="118" s="1"/>
  <c r="L305" i="120"/>
  <c r="M305" i="120" l="1"/>
  <c r="G226" i="118" l="1"/>
  <c r="H226" i="118" s="1"/>
  <c r="K223" i="118"/>
  <c r="B4" i="115" l="1"/>
  <c r="B2" i="115"/>
  <c r="B4" i="32" l="1"/>
  <c r="B2" i="32"/>
  <c r="B2" i="124" l="1"/>
  <c r="B3" i="115"/>
  <c r="B3" i="32"/>
  <c r="J16" i="43" l="1"/>
</calcChain>
</file>

<file path=xl/sharedStrings.xml><?xml version="1.0" encoding="utf-8"?>
<sst xmlns="http://schemas.openxmlformats.org/spreadsheetml/2006/main" count="7956" uniqueCount="524">
  <si>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</si>
  <si>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</si>
  <si>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</si>
  <si>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</si>
  <si>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</si>
  <si>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</si>
  <si>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</si>
  <si>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</si>
  <si>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</si>
  <si>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</si>
  <si>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</si>
  <si>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</si>
  <si>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</si>
  <si>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</si>
  <si>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</si>
  <si>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</si>
  <si>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</si>
  <si>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</si>
  <si>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</si>
  <si>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</si>
  <si>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</si>
  <si>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</si>
  <si>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</si>
  <si>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</si>
  <si>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</si>
  <si>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</si>
  <si>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</si>
  <si>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</si>
  <si>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</si>
  <si>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</si>
  <si>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</si>
  <si>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</si>
  <si>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</si>
  <si>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</si>
  <si>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</si>
  <si>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</si>
  <si>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</si>
  <si>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</si>
  <si>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</si>
  <si>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</si>
  <si>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PEDREIRO COM ENCARGOS COMPLEMENTARES</t>
  </si>
  <si>
    <t>SERVENTE COM ENCARGOS COMPLEMENTARES</t>
  </si>
  <si>
    <t>CARPINTEIRO DE FORMAS COM ENCARGOS COMPLEMENTARES</t>
  </si>
  <si>
    <t>KG</t>
  </si>
  <si>
    <t>CHP</t>
  </si>
  <si>
    <t>M2</t>
  </si>
  <si>
    <t>CURVA ABC</t>
  </si>
  <si>
    <t>H</t>
  </si>
  <si>
    <t>EXECUÇÃO DE PASSEIO (CALÇADA) OU PISO DE CONCRETO COM CONCRETO MOLDADO IN LOCO, USINADO, ACABAMENTO CONVENCIONAL, NÃO ARMADO. AF_07/2016</t>
  </si>
  <si>
    <t>Desembolso Mensal</t>
  </si>
  <si>
    <t>FABIO ROSSIGNOLI MARQUES</t>
  </si>
  <si>
    <t>CREA: 83382/D-MG</t>
  </si>
  <si>
    <t>Distância Média de Transporte DMT (km)</t>
  </si>
  <si>
    <t>CONFERÊNCIA</t>
  </si>
  <si>
    <t>m2</t>
  </si>
  <si>
    <t>COMPRIMENTO</t>
  </si>
  <si>
    <t>LARGURA</t>
  </si>
  <si>
    <t>ESPESSURA DE CONCRETO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</si>
  <si>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</si>
  <si>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</si>
  <si>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</si>
  <si>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</si>
  <si>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</si>
  <si>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</si>
  <si>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</si>
  <si>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</si>
  <si>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</si>
  <si>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</si>
  <si>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</si>
  <si>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</si>
  <si>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</si>
  <si>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</si>
  <si>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</si>
  <si>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</si>
  <si>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</si>
  <si>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APLICAÇÃO DE GRAXA EM BARRAS DE TRANSFERÊNCIA PARA EXECUÇÃO DE PAVIMENTO DE CONCRETO. AF_11/2017</t>
  </si>
  <si>
    <t>CORTADORA DE PISO COM MOTOR 4 TEMPOS A GASOLINA, POTÊNCIA DE 13 HP, COM DISCO DE CORTE DIAMANTADO SEGMENTADO PARA CONCRETO, DIÂMETRO DE 350 MM, FURO DE 1" (14 X 1") - CHP DIURNO. AF_08/2015</t>
  </si>
  <si>
    <t>M3</t>
  </si>
  <si>
    <t>M</t>
  </si>
  <si>
    <t>CUSTO UNITÁRIO</t>
  </si>
  <si>
    <t>EXECUÇÃO DE JUNTAS DE CONTRAÇÃO PARA PAVIMENTOS DE CONCRETO. AF_11/2017</t>
  </si>
  <si>
    <t>GRUPO 20</t>
  </si>
  <si>
    <t>GRUPO 21</t>
  </si>
  <si>
    <t>SERVIÇOS ALOCADOS (BDI)</t>
  </si>
  <si>
    <t>BDI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</si>
  <si>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</si>
  <si>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</si>
  <si>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</si>
  <si>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</si>
  <si>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</si>
  <si>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</si>
  <si>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</si>
  <si>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</si>
  <si>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</si>
  <si>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</si>
  <si>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</si>
  <si>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</si>
  <si>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</si>
  <si>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</si>
  <si>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</si>
  <si>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</si>
  <si>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</si>
  <si>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RÉGUA VIBRATÓRIA DUPLA PARA CONCRETO, PESO DE 60KG, COMPRIMENTO 4 M, COM MOTOR A GASOLINA, POTÊNCIA 5,5 HP - CHP DIURNO. AF_09/2016</t>
  </si>
  <si>
    <t>T</t>
  </si>
  <si>
    <t>EXECUÇÃO DE PASSEIO (CALÇADA) OU PISO DE CONCRETO COM CONCRETO MOLDADO IN LOCO, FEITO EM OBRA, ACABAMENTO CONVENCIONAL, NÃO ARMADO. AF_07/2016</t>
  </si>
  <si>
    <t>EXECUÇÃO DE PASSEIO (CALÇADA) OU PISO DE CONCRETO COM CONCRETO MOLDADO IN LOCO, FEITO EM OBRA, ACABAMENTO CONVENCIONAL, ESPESSURA 8 CM, ARMADO. AF_07/2016</t>
  </si>
  <si>
    <t>EXECUÇÃO DE PASSEIO (CALÇADA) OU PISO DE CONCRETO COM CONCRETO MOLDADO IN LOCO, USINADO, ACABAMENTO CONVENCIONAL, ESPESSURA 8 CM, ARMADO. AF_07/2016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</si>
  <si>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</si>
  <si>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</si>
  <si>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</si>
  <si>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</si>
  <si>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</si>
  <si>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</si>
  <si>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EXECUÇÃO DE PAVIMENTO DE CONCRETO ARMADO (PCA), FCK = 40 MPA, CAMADA COM ESPESSURA DE 15,0 CM. AF_11/2017</t>
  </si>
  <si>
    <t>APLICAÇÃO DE LONA PLÁSTICA PARA EXECUÇÃO DE PAVIMENTOS DE CONCRETO. AF_11/2017</t>
  </si>
  <si>
    <t/>
  </si>
  <si>
    <t>Transporte excedente a 30 km, com DMT NOVACAP</t>
  </si>
  <si>
    <t>GRUPO 22</t>
  </si>
  <si>
    <t>GRUPO 23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</si>
  <si>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</si>
  <si>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</si>
  <si>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</si>
  <si>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</si>
  <si>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</si>
  <si>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</si>
  <si>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</si>
  <si>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CONCRETO FCK = 20MPA, TRAÇO 1:2,7:3 (EM MASSA SECA DE CIMENTO/ AREIA MÉDIA/ BRITA 1) - PREPARO MECÂNICO COM BETONEIRA 400 L. AF_05/2021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</si>
  <si>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</si>
  <si>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</si>
  <si>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</si>
  <si>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</si>
  <si>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</si>
  <si>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</si>
  <si>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</si>
  <si>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</si>
  <si>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</si>
  <si>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</si>
  <si>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</si>
  <si>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conferência</t>
  </si>
  <si>
    <t>curva ABC</t>
  </si>
  <si>
    <t>um profissional pelo período da obra</t>
  </si>
  <si>
    <t>ARMAÇÃO PARA EXECUÇÃO DE RADIER, PISO DE CONCRETO OU LAJE SOBRE SOLO, COM USO DE TELA Q-113. AF_09/2021</t>
  </si>
  <si>
    <t>ARMAÇÃO PARA EXECUÇÃO DE RADIER, PISO DE CONCRETO OU LAJE SOBRE SOLO, COM USO DE TELA Q-196. AF_09/2021</t>
  </si>
  <si>
    <t>AGENTE DE CURA, PROTETOR DA EVAPORACAO DA AGUA DE HIDRATACAO DO CONCRETO</t>
  </si>
  <si>
    <t>CONCRETO USINADO BOMBEAVEL, CLASSE DE RESISTENCIA C20, COM BRITA 0 E 1, SLUMP = 100 +/- 20 MM, EXCLUI SERVICO DE BOMBEAMENTO (NBR 8953)</t>
  </si>
  <si>
    <t>CONCRETO USINADO BOMBEAVEL, CLASSE DE RESISTENCIA C40, COM BRITA 0 E 1, SLUMP = 100 +/- 20 MM, EXCLUI SERVICO DE BOMBEAMENTO (NBR 8953)</t>
  </si>
  <si>
    <t>LONA PLASTICA PESADA PRETA, E = 150 MICRA</t>
  </si>
  <si>
    <t>PREGO DE ACO POLIDO COM CABECA 17 X 27 (2 1/2 X 11)</t>
  </si>
  <si>
    <t>SARRAFO *2,5 X 7,5* CM EM PINUS, MISTA OU EQUIVALENTE DA REGIAO - BRUTA</t>
  </si>
  <si>
    <t>SARRAFO NAO APARELHADO *2,5 X 10* CM, EM MACARANDUBA, ANGELIM OU EQUIVALENTE DA REGIAO -  BRUTA</t>
  </si>
  <si>
    <t>TABUA NAO APARELHADA *2,5 X 30* CM, EM MACARANDUBA, ANGELIM OU EQUIVALENTE DA REGIAO - BRUTA</t>
  </si>
  <si>
    <t>TELA DE ACO SOLDADA NERVURADA, CA-60, Q-196, (3,11 KG/M2), DIAMETRO DO FIO = 5,0 MM, LARGURA = 2,45 M, ESPACAMENTO DA MALHA = 10 X 10 CM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</si>
  <si>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</si>
  <si>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</si>
  <si>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</si>
  <si>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</si>
  <si>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</si>
  <si>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</si>
  <si>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</si>
  <si>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</si>
  <si>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</si>
  <si>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</si>
  <si>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ÁREA DE DEMOLIÇÃO DE PAVIMENTO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</si>
  <si>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</si>
  <si>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</si>
  <si>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</si>
  <si>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</si>
  <si>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</si>
  <si>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</si>
  <si>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</si>
  <si>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</si>
  <si>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</si>
  <si>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Igual a área a pavimentar</t>
  </si>
  <si>
    <t>MEMÓRIA DE CÁLCULOS</t>
  </si>
  <si>
    <t>COMPOSIÇÃO DE PREÇOS UNITÁRIOS</t>
  </si>
  <si>
    <t>APONTAMENTOS E REFERÊNCIAS</t>
  </si>
  <si>
    <t>COMPOSIÇÃO DE PREÇOS DE APOIO PARA CÁLCULOS</t>
  </si>
  <si>
    <t>MEMÓRIA DESCRITIVA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</si>
  <si>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</si>
  <si>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</si>
  <si>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</si>
  <si>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</si>
  <si>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</si>
  <si>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</si>
  <si>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</si>
  <si>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</si>
  <si>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</si>
  <si>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BARRAS DE TRANSFERÊNCIA, AÇO CA-25 DE 20,0 MM, PARA EXECUÇÃO DE PAVIMENTO DE CONCRETO – FORNECIMENTO E INSTALAÇÃO. AF_11/2017</t>
  </si>
  <si>
    <t>BARRAS DE LIGAÇÃO, AÇO CA-50 DE 10 MM, PARA EXECUÇÃO DE PAVIMENTO DE CONCRETO – FORNECIMENTO E INSTALAÇÃO. AF_11/2017</t>
  </si>
  <si>
    <t>Demolição de calçadas</t>
  </si>
  <si>
    <t>Estimado espessura de demolição de 5 cm  1,5 t/m3</t>
  </si>
  <si>
    <t>ESPESSURA DE LIMPEZA</t>
  </si>
  <si>
    <t>Quantidade estimada, deve ser aferida em campo</t>
  </si>
  <si>
    <t>03.PISO.PASS.021/01</t>
  </si>
  <si>
    <t>Passeios de concreto</t>
  </si>
  <si>
    <t>INSUMO</t>
  </si>
  <si>
    <t>COMPOSICAO</t>
  </si>
  <si>
    <t>94991M</t>
  </si>
  <si>
    <t>EXECUÇÃO DE PASSEIO (CALÇADA) OU PISO DE CONCRETO COM CONCRETO MOLDADO IN LOCO, USINADO, ACABAMENTO CONVENCIONAL, NÃO ARMADO. AF_07/2016 - EXCLUINDO O SARRAFO</t>
  </si>
  <si>
    <t>03.PISO.PASS.017/01</t>
  </si>
  <si>
    <t>94990M</t>
  </si>
  <si>
    <t>EXECUÇÃO DE PASSEIO (CALÇADA) OU PISO DE CONCRETO COM CONCRETO MOLDADO IN LOCO, FEITO EM OBRA, ACABAMENTO CONVENCIONAL, NÃO ARMADO. AF_07/2016 - EXCLUINDO O SARRAFO</t>
  </si>
  <si>
    <t>03.PISO.PASS.010/01</t>
  </si>
  <si>
    <t>94994M</t>
  </si>
  <si>
    <t>EXECUÇÃO DE PASSEIO (CALÇADA) OU PISO DE CONCRETO COM CONCRETO MOLDADO IN LOCO, FEITO EM OBRA, ACABAMENTO CONVENCIONAL, ESPESSURA 8 CM, ARMADO. AF_07/2016 - EXCLUINDO O SARRAFO E LONA PLÁSTICA</t>
  </si>
  <si>
    <t>03.PISO.PASS.014/01</t>
  </si>
  <si>
    <t>94995M</t>
  </si>
  <si>
    <t>EXECUÇÃO DE PASSEIO (CALÇADA) OU PISO DE CONCRETO COM CONCRETO MOLDADO IN LOCO, USINADO, ACABAMENTO CONVENCIONAL, ESPESSURA 8 CM, ARMADO. AF_07/2016 - EXCLUINDO O SARRAFO E LONA PLÁSTICA</t>
  </si>
  <si>
    <t>03.PAVI.PAVC.021/01</t>
  </si>
  <si>
    <t>Pavimento Rígido de Concreto</t>
  </si>
  <si>
    <t>03.PAVI.PAVC.015/01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</si>
  <si>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</si>
  <si>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</si>
  <si>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</si>
  <si>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</si>
  <si>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</si>
  <si>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</si>
  <si>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</si>
  <si>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</si>
  <si>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</si>
  <si>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</si>
  <si>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</si>
  <si>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</si>
  <si>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</si>
  <si>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</si>
  <si>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MEMÓRIA DE CÁLCULO</t>
  </si>
  <si>
    <t>PEÇAS DE REPOSIÇÃO</t>
  </si>
  <si>
    <t>TRANSPORTE DA ARGILA E  DA BRITA   (LASTRO)</t>
  </si>
  <si>
    <t>ATERRO E LASTRO DE BRITA</t>
  </si>
  <si>
    <t>Uma placa de 12 m2, para cada R.A.</t>
  </si>
  <si>
    <t>Estimado igual a 2 X o volume de lastro de BGS, devendo ser aferido em campo, pois depende da quantidade de vezes a ser aplicada, que por sua vez depende da umidade relativa do ar.</t>
  </si>
  <si>
    <t>SEM DESONERAÇÃO</t>
  </si>
  <si>
    <t>Código</t>
  </si>
  <si>
    <t>Unidade</t>
  </si>
  <si>
    <t>SICRO</t>
  </si>
  <si>
    <t>m³</t>
  </si>
  <si>
    <t>m²</t>
  </si>
  <si>
    <t>Concreto</t>
  </si>
  <si>
    <t>h</t>
  </si>
  <si>
    <t>Escavação e carga de material de jazida com escavadeira hidráulica de 1,56 m³</t>
  </si>
  <si>
    <t>Reforço do subleito com material de jazida</t>
  </si>
  <si>
    <t>Mistura betuminosa</t>
  </si>
  <si>
    <t>Limpeza mecanizada da camada vegetal</t>
  </si>
  <si>
    <t>tkm</t>
  </si>
  <si>
    <t>SINAPI</t>
  </si>
  <si>
    <t>UN</t>
  </si>
  <si>
    <t>CAMINHÃO PIPA 10.000 L TRUCADO, PESO BRUTO TOTAL 23.000 KG, CARGA ÚTIL MÁXIMA 15.935 KG, DISTÂNCIA ENTRE EIXOS 4,8 M, POTÊNCIA 230 CV, INCLUSIVE TANQUE DE AÇO PARA TRANSPORTE DE ÁGUA - CHP DIURNO. AF_06/2014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</si>
  <si>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</si>
  <si>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</si>
  <si>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</si>
  <si>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</si>
  <si>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</si>
  <si>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</si>
  <si>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RETO, 45 CM BASE X 15 CM ALTURA. AF_01/2024</t>
  </si>
  <si>
    <t>LASTRO COM MATERIAL GRANULAR, APLICADO EM PISOS OU LAJES SOBRE SOLO, ESPESSURA DE *5 CM*. AF_01/2024</t>
  </si>
  <si>
    <t>COMPACTAÇÃO MECÂNICA DE SOLO PARA EXECUÇÃO DE RADIER, PISO DE CONCRETO OU LAJE SOBRE SOLO, COM COMPACTADOR DE SOLOS TIPO PLACA VIBRATÓRIA. AF_09/2021</t>
  </si>
  <si>
    <t>TAMPA CIRCULAR PARA ESGOTO E DRENAGEM, EM FERRO FUNDIDO, DIÂMETRO INTERNO = 0,6 M. AF_12/2020</t>
  </si>
  <si>
    <t>TXKM</t>
  </si>
  <si>
    <t>EXECUÇÃO DE JUNTAS DE CONTRAÇÃO PARA PAVIMENTOS DE CONCRETO. AF_04/2022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</si>
  <si>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</si>
  <si>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</si>
  <si>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</si>
  <si>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</si>
  <si>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</si>
  <si>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</si>
  <si>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ENGENHEIRO CIVIL DE OBRA JUNIOR COM ENCARGOS COMPLEMENTARES</t>
  </si>
  <si>
    <t>TOPOGRAFO COM ENCARGOS COMPLEMENTARES</t>
  </si>
  <si>
    <t>MES</t>
  </si>
  <si>
    <t>UNID.</t>
  </si>
  <si>
    <t>-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</si>
  <si>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</si>
  <si>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</si>
  <si>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</si>
  <si>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</si>
  <si>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</si>
  <si>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</si>
  <si>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</si>
  <si>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</si>
  <si>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</si>
  <si>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</si>
  <si>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</si>
  <si>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Reaterro de valas</t>
  </si>
  <si>
    <t>95606M</t>
  </si>
  <si>
    <t>SINAPI 03/2021</t>
  </si>
  <si>
    <t>01-009-000</t>
  </si>
  <si>
    <t>LEVANTAMENTO PLANIMÉTRICO CADASTRAL</t>
  </si>
  <si>
    <t>Un</t>
  </si>
  <si>
    <t>ENS.</t>
  </si>
  <si>
    <t>02-006-022</t>
  </si>
  <si>
    <t>CONTROLE TECNOLÓGICO DE CONCRETO - ENSAIO DE ESCLEROMETRIA EM 10 PONTOS COM 16 TIROS POR PONTO</t>
  </si>
  <si>
    <t>03-002-000</t>
  </si>
  <si>
    <t>03-003-000</t>
  </si>
  <si>
    <t>PMSP</t>
  </si>
  <si>
    <t>Divisão Regional Norte</t>
  </si>
  <si>
    <t>DRNO</t>
  </si>
  <si>
    <t>Calçada</t>
  </si>
  <si>
    <t>Pública</t>
  </si>
  <si>
    <t>Ruim</t>
  </si>
  <si>
    <t>Divisão Regional Sul</t>
  </si>
  <si>
    <t>DRSU</t>
  </si>
  <si>
    <t>Divisão Regional Leste</t>
  </si>
  <si>
    <t>DRLE</t>
  </si>
  <si>
    <t>Divisão Regional Oeste</t>
  </si>
  <si>
    <t>DROE</t>
  </si>
  <si>
    <t>Divisão Regional Centro</t>
  </si>
  <si>
    <t>DRCE</t>
  </si>
  <si>
    <t>Divisão Regional Ceilândia/Sol Nascente</t>
  </si>
  <si>
    <t>DRCS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</si>
  <si>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</si>
  <si>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</si>
  <si>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</si>
  <si>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</si>
  <si>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PLANALTINA</t>
  </si>
  <si>
    <t>LAGO NORTE</t>
  </si>
  <si>
    <t>VARJÃO</t>
  </si>
  <si>
    <t>SOBRADINHO II</t>
  </si>
  <si>
    <t>ITAPOÃ</t>
  </si>
  <si>
    <t>FERCAL</t>
  </si>
  <si>
    <t>ARAPOANGA</t>
  </si>
  <si>
    <t>largura da calçada</t>
  </si>
  <si>
    <t>Comprimento da calçada</t>
  </si>
  <si>
    <t>Igual a Extensão de meio-fio a demolir</t>
  </si>
  <si>
    <t>A quantidade de ensaio está estimada em área de calçada, dividida por 300, com a finalidade de levantamento por amostragem. As quantidades de esnsaio devem ser aferidas em campo.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</si>
  <si>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</si>
  <si>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</si>
  <si>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</si>
  <si>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</si>
  <si>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</si>
  <si>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REGISTRO DE ALTERAÇÕES E MODIFICAÇÕES DE PROJETO (US BUILT) E CONTROLE TÉCNICO DA OBRA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</si>
  <si>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</si>
  <si>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</si>
  <si>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</si>
  <si>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</si>
  <si>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</si>
  <si>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</si>
  <si>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</si>
  <si>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Bom</t>
  </si>
  <si>
    <t>GAMA</t>
  </si>
  <si>
    <t>NÚCLEO BANDEIRANTE</t>
  </si>
  <si>
    <t>SAMAMBAIA</t>
  </si>
  <si>
    <t>SANTA MARIA</t>
  </si>
  <si>
    <t>RECANTO DAS EMAS</t>
  </si>
  <si>
    <t>RIACHO FUNDO</t>
  </si>
  <si>
    <t>CANDANGOLANDIA</t>
  </si>
  <si>
    <t>RIACHO FUNDO II</t>
  </si>
  <si>
    <t>PARK WAY</t>
  </si>
  <si>
    <t>AGUA QUENTE</t>
  </si>
  <si>
    <t>PARANOÁ</t>
  </si>
  <si>
    <t>SÃO SEBASTIÃO</t>
  </si>
  <si>
    <t>JARDIM BOTÃNICO</t>
  </si>
  <si>
    <t>TAGUATINGA</t>
  </si>
  <si>
    <t>BRAZLANDIA</t>
  </si>
  <si>
    <t>VICENTE PIRES</t>
  </si>
  <si>
    <t>PLANO PILOTO</t>
  </si>
  <si>
    <t>GUARÁ</t>
  </si>
  <si>
    <t>CRUZEIRO</t>
  </si>
  <si>
    <t>ÁGUAS CLARAS</t>
  </si>
  <si>
    <t>SUDOESTE/OCTOGONAL</t>
  </si>
  <si>
    <t>SCIA</t>
  </si>
  <si>
    <t>SIA</t>
  </si>
  <si>
    <t>ARNIQUEIRA</t>
  </si>
  <si>
    <t>CEILANDIA</t>
  </si>
  <si>
    <t>SOL NASCENTE E POR DO SOL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</si>
  <si>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</si>
  <si>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</si>
  <si>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</si>
  <si>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</si>
  <si>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</si>
  <si>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</si>
  <si>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</si>
  <si>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</si>
  <si>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</si>
  <si>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</si>
  <si>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</si>
  <si>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</si>
  <si>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</si>
  <si>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</si>
  <si>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Um profissional, pelo período da obra</t>
  </si>
  <si>
    <t>LOCALIDADES</t>
  </si>
  <si>
    <t>BOTA-FORA</t>
  </si>
  <si>
    <t>RAI - BRASÍLIA</t>
  </si>
  <si>
    <t>ASA SUL</t>
  </si>
  <si>
    <t>ASA NORTE</t>
  </si>
  <si>
    <t>VILA PLANALTO</t>
  </si>
  <si>
    <t>SAAN</t>
  </si>
  <si>
    <t>RA II - GAMA</t>
  </si>
  <si>
    <t>RA III - TAGUATINGA</t>
  </si>
  <si>
    <t>RA IV - BRAZLÂNDIA</t>
  </si>
  <si>
    <t>RA V - SOBRADINHO</t>
  </si>
  <si>
    <t>RA VI - PLANALTINA</t>
  </si>
  <si>
    <t>RA VII - PARANOÁ</t>
  </si>
  <si>
    <t>RA VIII - NÚCLEO BANDEIRANTE</t>
  </si>
  <si>
    <t xml:space="preserve">RA IX - CEILÂNDIA                                                        </t>
  </si>
  <si>
    <t>RA X - GUARÁ</t>
  </si>
  <si>
    <t>RA XI - CRUZEIRO</t>
  </si>
  <si>
    <t>RA XII - SAMAMBAIA</t>
  </si>
  <si>
    <t>RA XII - SANTA MARIA</t>
  </si>
  <si>
    <t>RA IXI - SÃO SEBASTIÃO</t>
  </si>
  <si>
    <t>RA XV - RECANTO DAS EMAS</t>
  </si>
  <si>
    <t>RA XVI - LAGO  SUL</t>
  </si>
  <si>
    <t>BALÃO DO AEROP. / P. PRESID MEDICI</t>
  </si>
  <si>
    <t>PONTE PRES. MEDICI / P. COSTA E SILVA</t>
  </si>
  <si>
    <t>PONTE COSTA E SILVA / BARR. PARANOÁ</t>
  </si>
  <si>
    <t>RA XVII - RIACHO FUNDO I</t>
  </si>
  <si>
    <t>RA  XVIII - LAGO NORTE</t>
  </si>
  <si>
    <t>MANSÕES  LAGO NORTE</t>
  </si>
  <si>
    <t>RA XIX - CANDANGOLÂNDIA</t>
  </si>
  <si>
    <t>RA XX - ÁGUAS CLARAS</t>
  </si>
  <si>
    <t>RA XXI - RIACHO FUNDO II</t>
  </si>
  <si>
    <t>RA XXII - SUDOESTE</t>
  </si>
  <si>
    <t>RA XXIII - VARJÃO</t>
  </si>
  <si>
    <t>RA XXIV - PARK WAY</t>
  </si>
  <si>
    <t>QUADRA - 18</t>
  </si>
  <si>
    <t>QUADRA - 05</t>
  </si>
  <si>
    <t>RA XXV - SCIA</t>
  </si>
  <si>
    <t>RA XXVI - SOBRADINHO II</t>
  </si>
  <si>
    <t>RA XXVII - JARDIM  BOTÂNICO</t>
  </si>
  <si>
    <t>RA XXVIII - ITAPOÃ</t>
  </si>
  <si>
    <t>RA XXIX - S.I.A.</t>
  </si>
  <si>
    <t>MÉDIA DAS DISTÂNCIAS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</si>
  <si>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</si>
  <si>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</si>
  <si>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DISPOSIÇÃO FINAL DE RESÍDUOS DA CONSTRUÇÃO CIVIL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</si>
  <si>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DISPOSIÇÃO FINAL DE RESÍDUOS DA CONSTRUÇÃO CIVIL NÃO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</si>
  <si>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ARGILA OU BARRO PARA ATERRO/REATERRO (RETIRADO NA JAZIDA, SEM TRANSPORTE)</t>
  </si>
  <si>
    <t>AUXILIAR DE TOPOGRAFO (MENSALISTA)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</si>
  <si>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</si>
  <si>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</si>
  <si>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PREÇO UNI</t>
  </si>
  <si>
    <t>PREÇO TOTAL</t>
  </si>
  <si>
    <t>PREÇO PARA ATA</t>
  </si>
  <si>
    <t>Código Regional</t>
  </si>
  <si>
    <t>Regional</t>
  </si>
  <si>
    <t>Sigla Regional</t>
  </si>
  <si>
    <t>Código RA</t>
  </si>
  <si>
    <t>Região Administrativa</t>
  </si>
  <si>
    <t>Ativo</t>
  </si>
  <si>
    <t>Tipo Ativo</t>
  </si>
  <si>
    <t>Material</t>
  </si>
  <si>
    <t>Condição</t>
  </si>
  <si>
    <t>Valor</t>
  </si>
  <si>
    <t>Meio Fio</t>
  </si>
  <si>
    <t>Pedra</t>
  </si>
  <si>
    <t>Dispositivo de Drenagem</t>
  </si>
  <si>
    <t>Boca de Lobo</t>
  </si>
  <si>
    <t>Caixa Ralo</t>
  </si>
  <si>
    <t>Mata Burro</t>
  </si>
  <si>
    <t>Poço de Visita</t>
  </si>
  <si>
    <t>Saliente</t>
  </si>
  <si>
    <t>Rebaixado</t>
  </si>
  <si>
    <t>Normal</t>
  </si>
  <si>
    <t>MF RUIM</t>
  </si>
  <si>
    <t>MF REGULAR</t>
  </si>
  <si>
    <t>Distância Média de Transporte</t>
  </si>
  <si>
    <t>R$ com BDI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</si>
  <si>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</si>
  <si>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</si>
  <si>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</si>
  <si>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P9824</t>
  </si>
  <si>
    <t>Servente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</si>
  <si>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</si>
  <si>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</si>
  <si>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ART - CREA/DF</t>
  </si>
  <si>
    <t>ANOTAÇÃO DE RESPONSABILIDADE TÉCNICA (Conforme Resolução 1067/2015, do CONFEA (art. 2º, §2º e §3º ) https://www.creadf.org.br/valores-taxas</t>
  </si>
  <si>
    <t>Lastro de 5 cm</t>
  </si>
  <si>
    <t>Estimado 3,0 cm de aterro, devendo ser aferido em campo a necessidade de efetuar o aterro, bem como a quantidade de material a ser empregado.</t>
  </si>
  <si>
    <t>Pelo período da obra, para cada Região Administrativa</t>
  </si>
  <si>
    <t>Bloco Intertravado</t>
  </si>
  <si>
    <t>Pedra Portugues</t>
  </si>
  <si>
    <t>REGISTRO (AS BUILT) E CONTROLE TÉCNICO DA OBRA</t>
  </si>
  <si>
    <t>LASTRO DE BRITA</t>
  </si>
  <si>
    <t>ATERRO</t>
  </si>
  <si>
    <t>Custo Unitário de Referência</t>
  </si>
  <si>
    <t>Produção da equipe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</si>
  <si>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</si>
  <si>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</si>
  <si>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</si>
  <si>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</si>
  <si>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</si>
  <si>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</si>
  <si>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</si>
  <si>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</si>
  <si>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</si>
  <si>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</si>
  <si>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</si>
  <si>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E9682</t>
  </si>
  <si>
    <t>Rolo compactador liso autopropelido vibratório de 1,6 t - 18 kW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</si>
  <si>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</si>
  <si>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</si>
  <si>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</si>
  <si>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</si>
  <si>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</si>
  <si>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</si>
  <si>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</si>
  <si>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</si>
  <si>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</si>
  <si>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</si>
  <si>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</si>
  <si>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</si>
  <si>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</si>
  <si>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</si>
  <si>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</si>
  <si>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</si>
  <si>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Mistura betuminosa - Caminhão basculante 6 m³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</si>
  <si>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</si>
  <si>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</si>
  <si>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</si>
  <si>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</si>
  <si>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</si>
  <si>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</si>
  <si>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</si>
  <si>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</si>
  <si>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</si>
  <si>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4915703M</t>
  </si>
  <si>
    <t>Espalhamento de material de preenchimento e compactação com rolo compactador de 1,6 t</t>
  </si>
  <si>
    <t>Estimado 5,0 cm de lastro de brita, devendo ser aferido em campo a necessidade de efetuar o lastro, bem como a quantidade de material a ser empregado.</t>
  </si>
  <si>
    <t>EXECUÇÃO DE SARJETA DE CONCRETO USINADO, MOLDADA IN LOCO EM TRECHO RETO, 45 CM BASE X 15 CM ALTURA. AF_01/2024</t>
  </si>
  <si>
    <t>TRANSPORTE COM CAMINHÃO CARROCERIA COM GUINDAUTO (MUNCK), MOMENTO MÁXIMO DE CARGA 11,7 TM, EM VIA URBANA PAVIMENTADA, DMT ATÉ 30KM (UNIDADE: TXKM). AF_07/2020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</si>
  <si>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</si>
  <si>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</si>
  <si>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</si>
  <si>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02</t>
  </si>
  <si>
    <t>Média</t>
  </si>
  <si>
    <t>INTERESSADO: PROCESSO 00112-00004957/2025-51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</si>
</sst>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.0%"/>
    <numFmt numFmtId="175" formatCode="#,##0.00000"/>
    <numFmt numFmtId="176" formatCode="0.00000"/>
    <numFmt numFmtId="177" formatCode="00\-000\-000"/>
  </numFmts>
  <fonts count="6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4"/>
      <color rgb="FF002060"/>
      <name val="Arial Black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4" fillId="0" borderId="23" applyNumberFormat="0" applyFill="0" applyAlignment="0" applyProtection="0"/>
    <xf numFmtId="0" fontId="1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7" fillId="37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35" fillId="0" borderId="0"/>
    <xf numFmtId="0" fontId="2" fillId="0" borderId="0"/>
    <xf numFmtId="0" fontId="25" fillId="21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3" fillId="36" borderId="0" applyNumberFormat="0" applyBorder="0" applyAlignment="0" applyProtection="0"/>
    <xf numFmtId="0" fontId="33" fillId="34" borderId="0" applyNumberFormat="0" applyBorder="0" applyAlignment="0" applyProtection="0"/>
    <xf numFmtId="0" fontId="33" fillId="32" borderId="0" applyNumberFormat="0" applyBorder="0" applyAlignment="0" applyProtection="0"/>
    <xf numFmtId="0" fontId="33" fillId="30" borderId="0" applyNumberFormat="0" applyBorder="0" applyAlignment="0" applyProtection="0"/>
    <xf numFmtId="0" fontId="33" fillId="28" borderId="0" applyNumberFormat="0" applyBorder="0" applyAlignment="0" applyProtection="0"/>
    <xf numFmtId="0" fontId="33" fillId="2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3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3" fillId="35" borderId="0" applyNumberFormat="0" applyBorder="0" applyAlignment="0" applyProtection="0"/>
    <xf numFmtId="0" fontId="33" fillId="34" borderId="0" applyNumberFormat="0" applyBorder="0" applyAlignment="0" applyProtection="0"/>
    <xf numFmtId="0" fontId="2" fillId="12" borderId="0" applyNumberFormat="0" applyBorder="0" applyAlignment="0" applyProtection="0"/>
    <xf numFmtId="0" fontId="33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3" fillId="31" borderId="0" applyNumberFormat="0" applyBorder="0" applyAlignment="0" applyProtection="0"/>
    <xf numFmtId="0" fontId="33" fillId="30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3" fillId="27" borderId="0" applyNumberFormat="0" applyBorder="0" applyAlignment="0" applyProtection="0"/>
    <xf numFmtId="0" fontId="33" fillId="26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3" fillId="25" borderId="0" applyNumberFormat="0" applyBorder="0" applyAlignment="0" applyProtection="0"/>
    <xf numFmtId="0" fontId="31" fillId="0" borderId="0" applyNumberFormat="0" applyFill="0" applyBorder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0" fontId="28" fillId="23" borderId="17" applyNumberFormat="0" applyAlignment="0" applyProtection="0"/>
    <xf numFmtId="0" fontId="27" fillId="23" borderId="18" applyNumberFormat="0" applyAlignment="0" applyProtection="0"/>
    <xf numFmtId="0" fontId="26" fillId="22" borderId="17" applyNumberFormat="0" applyAlignment="0" applyProtection="0"/>
    <xf numFmtId="0" fontId="25" fillId="21" borderId="0" applyNumberFormat="0" applyBorder="0" applyAlignment="0" applyProtection="0"/>
    <xf numFmtId="0" fontId="23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3" fillId="33" borderId="0" applyNumberFormat="0" applyBorder="0" applyAlignment="0" applyProtection="0"/>
    <xf numFmtId="0" fontId="33" fillId="29" borderId="0" applyNumberFormat="0" applyBorder="0" applyAlignment="0" applyProtection="0"/>
    <xf numFmtId="0" fontId="33" fillId="28" borderId="0" applyNumberFormat="0" applyBorder="0" applyAlignment="0" applyProtection="0"/>
    <xf numFmtId="0" fontId="1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24" fillId="20" borderId="0" applyNumberFormat="0" applyBorder="0" applyAlignment="0" applyProtection="0"/>
    <xf numFmtId="0" fontId="21" fillId="0" borderId="15" applyNumberFormat="0" applyFill="0" applyAlignment="0" applyProtection="0"/>
    <xf numFmtId="0" fontId="41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3" fillId="26" borderId="0" applyNumberFormat="0" applyBorder="0" applyAlignment="0" applyProtection="0"/>
    <xf numFmtId="0" fontId="2" fillId="2" borderId="13" applyNumberFormat="0" applyFont="0" applyAlignment="0" applyProtection="0"/>
    <xf numFmtId="0" fontId="33" fillId="30" borderId="0" applyNumberFormat="0" applyBorder="0" applyAlignment="0" applyProtection="0"/>
    <xf numFmtId="0" fontId="33" fillId="32" borderId="0" applyNumberFormat="0" applyBorder="0" applyAlignment="0" applyProtection="0"/>
    <xf numFmtId="0" fontId="33" fillId="34" borderId="0" applyNumberFormat="0" applyBorder="0" applyAlignment="0" applyProtection="0"/>
    <xf numFmtId="0" fontId="33" fillId="36" borderId="0" applyNumberFormat="0" applyBorder="0" applyAlignment="0" applyProtection="0"/>
    <xf numFmtId="0" fontId="23" fillId="19" borderId="0" applyNumberFormat="0" applyBorder="0" applyAlignment="0" applyProtection="0"/>
    <xf numFmtId="0" fontId="28" fillId="23" borderId="17" applyNumberFormat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165" fontId="3" fillId="0" borderId="0" applyFont="0" applyFill="0" applyBorder="0" applyAlignment="0" applyProtection="0"/>
    <xf numFmtId="0" fontId="33" fillId="25" borderId="0" applyNumberFormat="0" applyBorder="0" applyAlignment="0" applyProtection="0"/>
    <xf numFmtId="0" fontId="33" fillId="27" borderId="0" applyNumberFormat="0" applyBorder="0" applyAlignment="0" applyProtection="0"/>
    <xf numFmtId="0" fontId="2" fillId="0" borderId="0"/>
    <xf numFmtId="0" fontId="33" fillId="31" borderId="0" applyNumberFormat="0" applyBorder="0" applyAlignment="0" applyProtection="0"/>
    <xf numFmtId="0" fontId="2" fillId="0" borderId="0"/>
    <xf numFmtId="0" fontId="33" fillId="35" borderId="0" applyNumberFormat="0" applyBorder="0" applyAlignment="0" applyProtection="0"/>
    <xf numFmtId="0" fontId="26" fillId="22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7" fillId="37" borderId="22" applyFont="0" applyBorder="0" applyAlignment="0"/>
    <xf numFmtId="0" fontId="27" fillId="23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30" fillId="24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3" fillId="3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7" fillId="37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9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8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3" fillId="27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7" fillId="23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5" fillId="2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2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9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6" fillId="22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8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4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3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7" fillId="37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6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8" fillId="0" borderId="0"/>
    <xf numFmtId="2" fontId="48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0" fillId="0" borderId="0"/>
    <xf numFmtId="168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4" fillId="0" borderId="0"/>
    <xf numFmtId="0" fontId="54" fillId="0" borderId="0"/>
    <xf numFmtId="0" fontId="9" fillId="0" borderId="0"/>
  </cellStyleXfs>
  <cellXfs count="387">
    <xf numFmtId="0" fontId="0" fillId="0" borderId="0" xfId="0"/>
    <xf numFmtId="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/>
    <xf numFmtId="4" fontId="0" fillId="15" borderId="1" xfId="0" applyNumberFormat="1" applyFill="1" applyBorder="1"/>
    <xf numFmtId="10" fontId="1" fillId="0" borderId="1" xfId="0" applyNumberFormat="1" applyFont="1" applyBorder="1"/>
    <xf numFmtId="171" fontId="11" fillId="18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6" fillId="0" borderId="1" xfId="0" applyNumberFormat="1" applyFont="1" applyBorder="1"/>
    <xf numFmtId="0" fontId="16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4" fontId="0" fillId="0" borderId="0" xfId="0" applyNumberFormat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0" fontId="16" fillId="0" borderId="0" xfId="0" applyNumberFormat="1" applyFont="1" applyAlignment="1">
      <alignment vertical="center"/>
    </xf>
    <xf numFmtId="1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0" xfId="0" applyNumberFormat="1"/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8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7" fillId="0" borderId="1" xfId="0" applyFont="1" applyBorder="1" applyAlignment="1">
      <alignment horizontal="center" vertical="center" wrapText="1"/>
    </xf>
    <xf numFmtId="10" fontId="11" fillId="18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0" fillId="16" borderId="0" xfId="0" applyFill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4" fontId="4" fillId="0" borderId="0" xfId="1951" applyNumberFormat="1"/>
    <xf numFmtId="0" fontId="40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1" xfId="0" applyBorder="1" applyAlignment="1">
      <alignment vertical="center"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16" borderId="4" xfId="0" applyFill="1" applyBorder="1" applyAlignment="1">
      <alignment vertical="center"/>
    </xf>
    <xf numFmtId="4" fontId="0" fillId="16" borderId="9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0" borderId="29" xfId="0" applyBorder="1"/>
    <xf numFmtId="170" fontId="0" fillId="0" borderId="30" xfId="0" applyNumberFormat="1" applyBorder="1"/>
    <xf numFmtId="0" fontId="0" fillId="15" borderId="0" xfId="0" applyFill="1"/>
    <xf numFmtId="0" fontId="0" fillId="0" borderId="27" xfId="0" applyBorder="1"/>
    <xf numFmtId="4" fontId="0" fillId="0" borderId="28" xfId="0" applyNumberFormat="1" applyBorder="1"/>
    <xf numFmtId="4" fontId="0" fillId="0" borderId="4" xfId="0" applyNumberFormat="1" applyBorder="1"/>
    <xf numFmtId="10" fontId="43" fillId="18" borderId="31" xfId="2841" applyNumberFormat="1" applyFont="1" applyBorder="1" applyAlignment="1">
      <alignment horizontal="center" vertical="center"/>
    </xf>
    <xf numFmtId="10" fontId="51" fillId="18" borderId="1" xfId="2841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10" fontId="0" fillId="0" borderId="31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39" borderId="1" xfId="0" applyFill="1" applyBorder="1" applyAlignment="1">
      <alignment vertical="center" wrapText="1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0" fillId="41" borderId="0" xfId="0" applyFill="1"/>
    <xf numFmtId="0" fontId="0" fillId="41" borderId="0" xfId="0" applyFill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0" fillId="0" borderId="5" xfId="0" applyBorder="1"/>
    <xf numFmtId="10" fontId="53" fillId="18" borderId="1" xfId="2841" applyNumberFormat="1" applyFont="1" applyBorder="1" applyAlignment="1">
      <alignment vertical="center"/>
    </xf>
    <xf numFmtId="10" fontId="53" fillId="18" borderId="0" xfId="2841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" fontId="15" fillId="18" borderId="5" xfId="49827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4" fontId="0" fillId="0" borderId="26" xfId="0" applyNumberForma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8" xfId="0" applyNumberFormat="1" applyBorder="1" applyAlignment="1">
      <alignment vertical="center" wrapText="1"/>
    </xf>
    <xf numFmtId="0" fontId="15" fillId="42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left" vertical="center" wrapText="1"/>
    </xf>
    <xf numFmtId="0" fontId="15" fillId="42" borderId="1" xfId="49827" applyFont="1" applyFill="1" applyBorder="1" applyAlignment="1">
      <alignment horizontal="left" vertical="center" wrapText="1"/>
    </xf>
    <xf numFmtId="4" fontId="15" fillId="42" borderId="1" xfId="49827" applyNumberFormat="1" applyFont="1" applyFill="1" applyBorder="1" applyAlignment="1">
      <alignment horizontal="center" vertical="center" wrapText="1"/>
    </xf>
    <xf numFmtId="4" fontId="0" fillId="40" borderId="6" xfId="0" applyNumberFormat="1" applyFill="1" applyBorder="1" applyAlignment="1">
      <alignment horizontal="center" vertical="center"/>
    </xf>
    <xf numFmtId="0" fontId="15" fillId="18" borderId="3" xfId="49827" applyFont="1" applyFill="1" applyBorder="1" applyAlignment="1">
      <alignment horizontal="center" vertical="center" wrapText="1"/>
    </xf>
    <xf numFmtId="0" fontId="15" fillId="18" borderId="3" xfId="49827" applyFont="1" applyFill="1" applyBorder="1" applyAlignment="1">
      <alignment horizontal="left" vertical="center" wrapText="1"/>
    </xf>
    <xf numFmtId="0" fontId="1" fillId="0" borderId="1" xfId="0" applyFont="1" applyBorder="1"/>
    <xf numFmtId="4" fontId="16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10" fontId="0" fillId="0" borderId="0" xfId="0" applyNumberFormat="1"/>
    <xf numFmtId="2" fontId="0" fillId="0" borderId="5" xfId="0" applyNumberFormat="1" applyBorder="1" applyAlignment="1">
      <alignment horizontal="center" vertical="center"/>
    </xf>
    <xf numFmtId="9" fontId="0" fillId="43" borderId="1" xfId="0" applyNumberFormat="1" applyFill="1" applyBorder="1" applyAlignment="1">
      <alignment horizontal="center" vertical="center" wrapText="1"/>
    </xf>
    <xf numFmtId="0" fontId="0" fillId="43" borderId="1" xfId="0" applyFill="1" applyBorder="1" applyAlignment="1">
      <alignment vertical="center" wrapText="1"/>
    </xf>
    <xf numFmtId="10" fontId="0" fillId="43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0" fontId="0" fillId="0" borderId="24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9" fontId="0" fillId="0" borderId="24" xfId="0" applyNumberFormat="1" applyBorder="1" applyAlignment="1">
      <alignment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9" fontId="0" fillId="0" borderId="1" xfId="0" applyNumberFormat="1" applyBorder="1"/>
    <xf numFmtId="0" fontId="51" fillId="44" borderId="1" xfId="0" applyFont="1" applyFill="1" applyBorder="1"/>
    <xf numFmtId="2" fontId="51" fillId="44" borderId="1" xfId="0" applyNumberFormat="1" applyFont="1" applyFill="1" applyBorder="1" applyAlignment="1">
      <alignment horizontal="center" vertical="center"/>
    </xf>
    <xf numFmtId="0" fontId="0" fillId="43" borderId="1" xfId="0" applyFill="1" applyBorder="1"/>
    <xf numFmtId="2" fontId="0" fillId="43" borderId="1" xfId="0" applyNumberFormat="1" applyFill="1" applyBorder="1" applyAlignment="1">
      <alignment horizontal="center" vertical="center"/>
    </xf>
    <xf numFmtId="0" fontId="51" fillId="44" borderId="3" xfId="0" applyFont="1" applyFill="1" applyBorder="1"/>
    <xf numFmtId="2" fontId="51" fillId="44" borderId="3" xfId="0" applyNumberFormat="1" applyFont="1" applyFill="1" applyBorder="1" applyAlignment="1">
      <alignment horizontal="center" vertical="center"/>
    </xf>
    <xf numFmtId="0" fontId="0" fillId="43" borderId="37" xfId="0" applyFill="1" applyBorder="1"/>
    <xf numFmtId="2" fontId="0" fillId="43" borderId="38" xfId="0" applyNumberFormat="1" applyFill="1" applyBorder="1" applyAlignment="1">
      <alignment horizontal="center" vertical="center"/>
    </xf>
    <xf numFmtId="2" fontId="0" fillId="43" borderId="39" xfId="0" applyNumberFormat="1" applyFill="1" applyBorder="1" applyAlignment="1">
      <alignment horizontal="center" vertical="center"/>
    </xf>
    <xf numFmtId="0" fontId="51" fillId="44" borderId="40" xfId="0" applyFont="1" applyFill="1" applyBorder="1"/>
    <xf numFmtId="2" fontId="51" fillId="44" borderId="41" xfId="0" applyNumberFormat="1" applyFont="1" applyFill="1" applyBorder="1" applyAlignment="1">
      <alignment horizontal="center" vertical="center"/>
    </xf>
    <xf numFmtId="2" fontId="51" fillId="44" borderId="42" xfId="0" applyNumberFormat="1" applyFont="1" applyFill="1" applyBorder="1" applyAlignment="1">
      <alignment horizontal="center" vertical="center"/>
    </xf>
    <xf numFmtId="0" fontId="0" fillId="43" borderId="40" xfId="0" applyFill="1" applyBorder="1"/>
    <xf numFmtId="2" fontId="0" fillId="43" borderId="41" xfId="0" applyNumberFormat="1" applyFill="1" applyBorder="1" applyAlignment="1">
      <alignment horizontal="center" vertical="center"/>
    </xf>
    <xf numFmtId="2" fontId="0" fillId="43" borderId="42" xfId="0" applyNumberFormat="1" applyFill="1" applyBorder="1" applyAlignment="1">
      <alignment horizontal="center" vertical="center"/>
    </xf>
    <xf numFmtId="0" fontId="51" fillId="44" borderId="43" xfId="0" applyFont="1" applyFill="1" applyBorder="1"/>
    <xf numFmtId="2" fontId="51" fillId="45" borderId="44" xfId="0" applyNumberFormat="1" applyFont="1" applyFill="1" applyBorder="1" applyAlignment="1">
      <alignment horizontal="center" vertical="center"/>
    </xf>
    <xf numFmtId="2" fontId="51" fillId="45" borderId="45" xfId="0" applyNumberFormat="1" applyFont="1" applyFill="1" applyBorder="1" applyAlignment="1">
      <alignment horizontal="center" vertical="center"/>
    </xf>
    <xf numFmtId="0" fontId="0" fillId="43" borderId="4" xfId="0" applyFill="1" applyBorder="1"/>
    <xf numFmtId="2" fontId="0" fillId="43" borderId="4" xfId="0" applyNumberFormat="1" applyFill="1" applyBorder="1" applyAlignment="1">
      <alignment horizontal="center" vertical="center"/>
    </xf>
    <xf numFmtId="0" fontId="0" fillId="43" borderId="3" xfId="0" applyFill="1" applyBorder="1"/>
    <xf numFmtId="2" fontId="0" fillId="43" borderId="12" xfId="0" applyNumberFormat="1" applyFill="1" applyBorder="1" applyAlignment="1">
      <alignment horizontal="center" vertical="center"/>
    </xf>
    <xf numFmtId="0" fontId="51" fillId="44" borderId="46" xfId="0" applyFont="1" applyFill="1" applyBorder="1"/>
    <xf numFmtId="2" fontId="51" fillId="44" borderId="47" xfId="0" applyNumberFormat="1" applyFont="1" applyFill="1" applyBorder="1" applyAlignment="1">
      <alignment horizontal="center" vertical="center"/>
    </xf>
    <xf numFmtId="2" fontId="51" fillId="44" borderId="39" xfId="0" applyNumberFormat="1" applyFont="1" applyFill="1" applyBorder="1" applyAlignment="1">
      <alignment horizontal="center" vertical="center"/>
    </xf>
    <xf numFmtId="0" fontId="0" fillId="43" borderId="48" xfId="0" applyFill="1" applyBorder="1"/>
    <xf numFmtId="2" fontId="0" fillId="43" borderId="5" xfId="0" applyNumberFormat="1" applyFill="1" applyBorder="1" applyAlignment="1">
      <alignment horizontal="center" vertical="center"/>
    </xf>
    <xf numFmtId="0" fontId="0" fillId="43" borderId="49" xfId="0" applyFill="1" applyBorder="1"/>
    <xf numFmtId="2" fontId="51" fillId="45" borderId="50" xfId="0" applyNumberFormat="1" applyFont="1" applyFill="1" applyBorder="1" applyAlignment="1">
      <alignment horizontal="center" vertical="center"/>
    </xf>
    <xf numFmtId="0" fontId="51" fillId="44" borderId="4" xfId="0" applyFont="1" applyFill="1" applyBorder="1"/>
    <xf numFmtId="2" fontId="51" fillId="44" borderId="4" xfId="0" applyNumberFormat="1" applyFont="1" applyFill="1" applyBorder="1" applyAlignment="1">
      <alignment horizontal="center" vertical="center"/>
    </xf>
    <xf numFmtId="0" fontId="51" fillId="43" borderId="12" xfId="0" applyFont="1" applyFill="1" applyBorder="1"/>
    <xf numFmtId="2" fontId="51" fillId="43" borderId="1" xfId="0" applyNumberFormat="1" applyFont="1" applyFill="1" applyBorder="1" applyAlignment="1">
      <alignment horizontal="center" vertical="center"/>
    </xf>
    <xf numFmtId="0" fontId="0" fillId="44" borderId="1" xfId="0" applyFill="1" applyBorder="1"/>
    <xf numFmtId="2" fontId="0" fillId="44" borderId="1" xfId="0" applyNumberFormat="1" applyFill="1" applyBorder="1" applyAlignment="1">
      <alignment horizontal="center" vertical="center"/>
    </xf>
    <xf numFmtId="0" fontId="51" fillId="43" borderId="3" xfId="0" applyFont="1" applyFill="1" applyBorder="1"/>
    <xf numFmtId="2" fontId="51" fillId="43" borderId="3" xfId="0" applyNumberFormat="1" applyFont="1" applyFill="1" applyBorder="1" applyAlignment="1">
      <alignment horizontal="center" vertical="center"/>
    </xf>
    <xf numFmtId="0" fontId="0" fillId="44" borderId="37" xfId="0" applyFill="1" applyBorder="1"/>
    <xf numFmtId="2" fontId="0" fillId="44" borderId="38" xfId="0" applyNumberFormat="1" applyFill="1" applyBorder="1" applyAlignment="1">
      <alignment horizontal="center" vertical="center"/>
    </xf>
    <xf numFmtId="2" fontId="0" fillId="44" borderId="39" xfId="0" applyNumberFormat="1" applyFill="1" applyBorder="1" applyAlignment="1">
      <alignment horizontal="center" vertical="center"/>
    </xf>
    <xf numFmtId="0" fontId="51" fillId="43" borderId="40" xfId="0" applyFont="1" applyFill="1" applyBorder="1"/>
    <xf numFmtId="2" fontId="51" fillId="43" borderId="41" xfId="0" applyNumberFormat="1" applyFont="1" applyFill="1" applyBorder="1" applyAlignment="1">
      <alignment horizontal="center" vertical="center"/>
    </xf>
    <xf numFmtId="2" fontId="51" fillId="43" borderId="42" xfId="0" applyNumberFormat="1" applyFont="1" applyFill="1" applyBorder="1" applyAlignment="1">
      <alignment horizontal="center" vertical="center"/>
    </xf>
    <xf numFmtId="0" fontId="51" fillId="43" borderId="43" xfId="0" applyFont="1" applyFill="1" applyBorder="1"/>
    <xf numFmtId="0" fontId="0" fillId="44" borderId="4" xfId="0" applyFill="1" applyBorder="1"/>
    <xf numFmtId="2" fontId="0" fillId="44" borderId="4" xfId="0" applyNumberFormat="1" applyFill="1" applyBorder="1" applyAlignment="1">
      <alignment horizontal="center" vertical="center"/>
    </xf>
    <xf numFmtId="0" fontId="51" fillId="43" borderId="1" xfId="0" applyFont="1" applyFill="1" applyBorder="1"/>
    <xf numFmtId="0" fontId="1" fillId="45" borderId="1" xfId="0" applyFont="1" applyFill="1" applyBorder="1" applyAlignment="1">
      <alignment horizontal="center" vertical="center"/>
    </xf>
    <xf numFmtId="2" fontId="55" fillId="45" borderId="1" xfId="0" applyNumberFormat="1" applyFont="1" applyFill="1" applyBorder="1" applyAlignment="1">
      <alignment horizontal="center" vertical="center"/>
    </xf>
    <xf numFmtId="4" fontId="11" fillId="0" borderId="1" xfId="1951" applyNumberFormat="1" applyFont="1" applyBorder="1"/>
    <xf numFmtId="4" fontId="0" fillId="0" borderId="4" xfId="0" applyNumberFormat="1" applyBorder="1" applyAlignment="1">
      <alignment horizontal="center" vertical="center"/>
    </xf>
    <xf numFmtId="4" fontId="0" fillId="39" borderId="1" xfId="0" applyNumberFormat="1" applyFill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4" fontId="1" fillId="16" borderId="5" xfId="0" applyNumberFormat="1" applyFont="1" applyFill="1" applyBorder="1"/>
    <xf numFmtId="4" fontId="11" fillId="0" borderId="1" xfId="1951" applyNumberFormat="1" applyFont="1" applyBorder="1" applyAlignment="1">
      <alignment horizontal="left" vertical="center" wrapText="1"/>
    </xf>
    <xf numFmtId="4" fontId="0" fillId="41" borderId="0" xfId="0" applyNumberFormat="1" applyFill="1"/>
    <xf numFmtId="10" fontId="0" fillId="0" borderId="1" xfId="0" applyNumberFormat="1" applyBorder="1"/>
    <xf numFmtId="9" fontId="0" fillId="0" borderId="1" xfId="0" applyNumberFormat="1" applyBorder="1" applyAlignment="1">
      <alignment vertical="center"/>
    </xf>
    <xf numFmtId="9" fontId="0" fillId="0" borderId="0" xfId="0" applyNumberFormat="1"/>
    <xf numFmtId="0" fontId="52" fillId="0" borderId="0" xfId="0" applyFont="1" applyAlignment="1">
      <alignment horizontal="center" vertical="center"/>
    </xf>
    <xf numFmtId="0" fontId="51" fillId="44" borderId="35" xfId="0" applyFont="1" applyFill="1" applyBorder="1"/>
    <xf numFmtId="2" fontId="51" fillId="44" borderId="51" xfId="0" applyNumberFormat="1" applyFont="1" applyFill="1" applyBorder="1" applyAlignment="1">
      <alignment horizontal="center" vertical="center"/>
    </xf>
    <xf numFmtId="2" fontId="51" fillId="44" borderId="52" xfId="0" applyNumberFormat="1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174" fontId="0" fillId="0" borderId="1" xfId="0" applyNumberFormat="1" applyBorder="1" applyAlignment="1">
      <alignment vertical="center"/>
    </xf>
    <xf numFmtId="10" fontId="0" fillId="0" borderId="5" xfId="0" applyNumberFormat="1" applyBorder="1"/>
    <xf numFmtId="2" fontId="0" fillId="0" borderId="0" xfId="0" applyNumberFormat="1" applyAlignment="1">
      <alignment horizontal="center" vertical="center"/>
    </xf>
    <xf numFmtId="9" fontId="0" fillId="43" borderId="4" xfId="0" applyNumberFormat="1" applyFill="1" applyBorder="1" applyAlignment="1">
      <alignment horizontal="center" vertical="center" wrapText="1"/>
    </xf>
    <xf numFmtId="0" fontId="0" fillId="43" borderId="4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vertical="center" wrapText="1"/>
    </xf>
    <xf numFmtId="4" fontId="0" fillId="16" borderId="9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" fontId="15" fillId="18" borderId="1" xfId="49827" applyNumberFormat="1" applyFont="1" applyFill="1" applyBorder="1" applyAlignment="1">
      <alignment horizontal="center" vertical="center" wrapText="1"/>
    </xf>
    <xf numFmtId="0" fontId="56" fillId="0" borderId="56" xfId="0" applyFont="1" applyBorder="1" applyAlignment="1">
      <alignment horizontal="left"/>
    </xf>
    <xf numFmtId="0" fontId="56" fillId="0" borderId="56" xfId="0" applyFont="1" applyBorder="1"/>
    <xf numFmtId="0" fontId="56" fillId="0" borderId="56" xfId="0" applyFont="1" applyBorder="1" applyAlignment="1">
      <alignment horizontal="right"/>
    </xf>
    <xf numFmtId="0" fontId="57" fillId="0" borderId="0" xfId="0" applyFont="1"/>
    <xf numFmtId="0" fontId="58" fillId="0" borderId="0" xfId="0" applyFont="1" applyAlignment="1">
      <alignment vertical="center"/>
    </xf>
    <xf numFmtId="0" fontId="60" fillId="0" borderId="0" xfId="0" applyFont="1" applyAlignment="1">
      <alignment horizontal="center"/>
    </xf>
    <xf numFmtId="0" fontId="60" fillId="0" borderId="0" xfId="0" applyFont="1"/>
    <xf numFmtId="0" fontId="60" fillId="0" borderId="57" xfId="0" applyFont="1" applyBorder="1" applyAlignment="1">
      <alignment horizontal="center"/>
    </xf>
    <xf numFmtId="0" fontId="61" fillId="0" borderId="58" xfId="0" applyFont="1" applyBorder="1"/>
    <xf numFmtId="0" fontId="60" fillId="0" borderId="58" xfId="0" applyFont="1" applyBorder="1" applyAlignment="1">
      <alignment horizontal="right"/>
    </xf>
    <xf numFmtId="0" fontId="61" fillId="0" borderId="0" xfId="0" applyFont="1"/>
    <xf numFmtId="0" fontId="60" fillId="0" borderId="58" xfId="0" applyFont="1" applyBorder="1"/>
    <xf numFmtId="0" fontId="60" fillId="0" borderId="58" xfId="0" applyFont="1" applyBorder="1" applyAlignment="1">
      <alignment horizontal="center"/>
    </xf>
    <xf numFmtId="0" fontId="61" fillId="0" borderId="0" xfId="0" applyFont="1" applyAlignment="1">
      <alignment horizontal="center" vertical="top"/>
    </xf>
    <xf numFmtId="0" fontId="61" fillId="0" borderId="0" xfId="0" applyFont="1" applyAlignment="1">
      <alignment vertical="top" wrapText="1"/>
    </xf>
    <xf numFmtId="176" fontId="61" fillId="0" borderId="0" xfId="0" applyNumberFormat="1" applyFont="1" applyAlignment="1">
      <alignment horizontal="center" vertical="top"/>
    </xf>
    <xf numFmtId="173" fontId="61" fillId="0" borderId="0" xfId="0" applyNumberFormat="1" applyFont="1" applyAlignment="1">
      <alignment horizontal="right" vertical="top"/>
    </xf>
    <xf numFmtId="0" fontId="61" fillId="0" borderId="0" xfId="0" applyFont="1" applyAlignment="1">
      <alignment vertical="top"/>
    </xf>
    <xf numFmtId="0" fontId="61" fillId="0" borderId="57" xfId="0" applyFont="1" applyBorder="1"/>
    <xf numFmtId="0" fontId="61" fillId="0" borderId="57" xfId="0" applyFont="1" applyBorder="1" applyAlignment="1">
      <alignment horizontal="right"/>
    </xf>
    <xf numFmtId="173" fontId="61" fillId="0" borderId="57" xfId="0" applyNumberFormat="1" applyFont="1" applyBorder="1" applyAlignment="1">
      <alignment horizontal="right"/>
    </xf>
    <xf numFmtId="0" fontId="61" fillId="0" borderId="0" xfId="0" applyFont="1" applyAlignment="1">
      <alignment horizontal="right"/>
    </xf>
    <xf numFmtId="173" fontId="61" fillId="0" borderId="0" xfId="0" applyNumberFormat="1" applyFont="1" applyAlignment="1">
      <alignment horizontal="right"/>
    </xf>
    <xf numFmtId="0" fontId="60" fillId="0" borderId="0" xfId="0" applyFont="1" applyAlignment="1">
      <alignment horizontal="right"/>
    </xf>
    <xf numFmtId="0" fontId="60" fillId="0" borderId="57" xfId="0" applyFont="1" applyBorder="1" applyAlignment="1">
      <alignment horizontal="right"/>
    </xf>
    <xf numFmtId="173" fontId="61" fillId="0" borderId="0" xfId="0" applyNumberFormat="1" applyFont="1" applyAlignment="1">
      <alignment vertical="top"/>
    </xf>
    <xf numFmtId="173" fontId="60" fillId="0" borderId="58" xfId="0" applyNumberFormat="1" applyFont="1" applyBorder="1" applyAlignment="1">
      <alignment horizontal="right"/>
    </xf>
    <xf numFmtId="175" fontId="61" fillId="0" borderId="0" xfId="0" applyNumberFormat="1" applyFont="1" applyAlignment="1">
      <alignment horizontal="center" vertical="top"/>
    </xf>
    <xf numFmtId="0" fontId="61" fillId="0" borderId="0" xfId="0" applyFont="1" applyAlignment="1">
      <alignment horizontal="right" vertical="top"/>
    </xf>
    <xf numFmtId="0" fontId="60" fillId="0" borderId="57" xfId="0" applyFont="1" applyBorder="1"/>
    <xf numFmtId="173" fontId="60" fillId="0" borderId="57" xfId="0" applyNumberFormat="1" applyFont="1" applyBorder="1" applyAlignment="1">
      <alignment horizontal="right"/>
    </xf>
    <xf numFmtId="0" fontId="60" fillId="0" borderId="0" xfId="0" applyFont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56" xfId="0" applyFont="1" applyBorder="1"/>
    <xf numFmtId="0" fontId="60" fillId="0" borderId="56" xfId="0" applyFont="1" applyBorder="1" applyAlignment="1">
      <alignment horizontal="right"/>
    </xf>
    <xf numFmtId="4" fontId="60" fillId="0" borderId="56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" fontId="61" fillId="0" borderId="0" xfId="0" applyNumberFormat="1" applyFont="1" applyAlignment="1">
      <alignment horizontal="center" vertical="top"/>
    </xf>
    <xf numFmtId="0" fontId="58" fillId="0" borderId="57" xfId="0" applyFont="1" applyBorder="1" applyAlignment="1">
      <alignment vertical="center"/>
    </xf>
    <xf numFmtId="0" fontId="58" fillId="0" borderId="0" xfId="0" applyFont="1" applyAlignment="1">
      <alignment horizontal="right" vertical="center"/>
    </xf>
    <xf numFmtId="175" fontId="58" fillId="0" borderId="0" xfId="0" applyNumberFormat="1" applyFont="1" applyAlignment="1">
      <alignment horizontal="right" vertical="center"/>
    </xf>
    <xf numFmtId="0" fontId="58" fillId="0" borderId="0" xfId="0" applyFont="1" applyAlignment="1">
      <alignment horizontal="left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3" applyNumberFormat="1" applyFont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177" fontId="0" fillId="0" borderId="1" xfId="49843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2" fontId="0" fillId="17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49843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3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6" xfId="0" applyFont="1" applyBorder="1"/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0" fillId="0" borderId="9" xfId="0" applyBorder="1" applyAlignment="1">
      <alignment wrapText="1"/>
    </xf>
    <xf numFmtId="0" fontId="49" fillId="0" borderId="0" xfId="0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60" fillId="0" borderId="0" xfId="0" applyFont="1" applyAlignment="1">
      <alignment horizontal="right"/>
    </xf>
    <xf numFmtId="0" fontId="60" fillId="0" borderId="56" xfId="0" applyFont="1" applyBorder="1" applyAlignment="1">
      <alignment horizontal="right"/>
    </xf>
    <xf numFmtId="0" fontId="58" fillId="0" borderId="57" xfId="0" applyFont="1" applyBorder="1" applyAlignment="1">
      <alignment vertical="center" wrapText="1"/>
    </xf>
    <xf numFmtId="0" fontId="59" fillId="0" borderId="57" xfId="0" applyFont="1" applyBorder="1" applyAlignment="1">
      <alignment horizontal="center" vertical="center"/>
    </xf>
    <xf numFmtId="0" fontId="58" fillId="0" borderId="57" xfId="0" applyFont="1" applyBorder="1" applyAlignment="1">
      <alignment horizontal="center" vertical="center"/>
    </xf>
    <xf numFmtId="0" fontId="60" fillId="0" borderId="33" xfId="0" applyFont="1" applyBorder="1" applyAlignment="1">
      <alignment vertical="center"/>
    </xf>
    <xf numFmtId="0" fontId="60" fillId="0" borderId="57" xfId="0" applyFont="1" applyBorder="1" applyAlignment="1">
      <alignment vertical="center"/>
    </xf>
    <xf numFmtId="0" fontId="60" fillId="0" borderId="33" xfId="0" applyFont="1" applyBorder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58" xfId="0" applyFont="1" applyBorder="1" applyAlignment="1">
      <alignment horizontal="center"/>
    </xf>
    <xf numFmtId="0" fontId="60" fillId="0" borderId="58" xfId="0" applyFont="1" applyBorder="1" applyAlignment="1">
      <alignment horizontal="right"/>
    </xf>
    <xf numFmtId="0" fontId="61" fillId="0" borderId="0" xfId="0" applyFont="1" applyAlignment="1">
      <alignment horizontal="right"/>
    </xf>
    <xf numFmtId="173" fontId="61" fillId="0" borderId="0" xfId="0" applyNumberFormat="1" applyFont="1" applyAlignment="1">
      <alignment horizontal="right"/>
    </xf>
    <xf numFmtId="0" fontId="60" fillId="0" borderId="57" xfId="0" applyFont="1" applyBorder="1" applyAlignment="1">
      <alignment horizontal="right"/>
    </xf>
    <xf numFmtId="0" fontId="61" fillId="0" borderId="57" xfId="0" applyFont="1" applyBorder="1" applyAlignment="1">
      <alignment horizontal="right"/>
    </xf>
    <xf numFmtId="0" fontId="60" fillId="0" borderId="33" xfId="0" applyFont="1" applyBorder="1" applyAlignment="1">
      <alignment horizontal="right"/>
    </xf>
    <xf numFmtId="0" fontId="61" fillId="0" borderId="33" xfId="0" applyFont="1" applyBorder="1" applyAlignment="1">
      <alignment horizontal="right"/>
    </xf>
    <xf numFmtId="0" fontId="60" fillId="0" borderId="0" xfId="0" applyFont="1" applyAlignment="1">
      <alignment horizontal="center" vertical="center" wrapText="1"/>
    </xf>
    <xf numFmtId="0" fontId="60" fillId="0" borderId="58" xfId="0" applyFont="1" applyBorder="1" applyAlignment="1">
      <alignment horizontal="center" vertical="center"/>
    </xf>
    <xf numFmtId="0" fontId="61" fillId="0" borderId="58" xfId="0" applyFont="1" applyBorder="1" applyAlignment="1">
      <alignment horizontal="right"/>
    </xf>
    <xf numFmtId="0" fontId="60" fillId="0" borderId="58" xfId="0" applyFont="1" applyBorder="1"/>
    <xf numFmtId="0" fontId="52" fillId="0" borderId="32" xfId="0" applyFont="1" applyBorder="1" applyAlignment="1">
      <alignment horizontal="center" vertical="center"/>
    </xf>
    <xf numFmtId="0" fontId="52" fillId="0" borderId="33" xfId="0" applyFont="1" applyBorder="1" applyAlignment="1">
      <alignment horizontal="center" vertical="center"/>
    </xf>
    <xf numFmtId="4" fontId="52" fillId="0" borderId="33" xfId="0" applyNumberFormat="1" applyFont="1" applyBorder="1" applyAlignment="1">
      <alignment horizontal="center" vertical="center"/>
    </xf>
    <xf numFmtId="0" fontId="52" fillId="0" borderId="34" xfId="0" applyFont="1" applyBorder="1" applyAlignment="1">
      <alignment horizontal="center" vertical="center"/>
    </xf>
    <xf numFmtId="0" fontId="52" fillId="0" borderId="35" xfId="0" applyFont="1" applyBorder="1" applyAlignment="1">
      <alignment horizontal="center" vertical="center"/>
    </xf>
    <xf numFmtId="0" fontId="52" fillId="0" borderId="9" xfId="0" applyFont="1" applyBorder="1" applyAlignment="1">
      <alignment horizontal="center" vertical="center"/>
    </xf>
    <xf numFmtId="4" fontId="52" fillId="0" borderId="9" xfId="0" applyNumberFormat="1" applyFont="1" applyBorder="1" applyAlignment="1">
      <alignment horizontal="center" vertical="center"/>
    </xf>
    <xf numFmtId="0" fontId="52" fillId="0" borderId="36" xfId="0" applyFont="1" applyBorder="1" applyAlignment="1">
      <alignment horizontal="center" vertical="center"/>
    </xf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7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9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30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1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6"/>
    <cellStyle name="Normal 23" xfId="23218"/>
    <cellStyle name="Normal 24" xfId="49841"/>
    <cellStyle name="Normal 25" xfId="49842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esquisa no referencial 10 de maio de 2013" xfId="49827"/>
    <cellStyle name="Normal_Plan1" xfId="49843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8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8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3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40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4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2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5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93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267194</xdr:colOff>
      <xdr:row>0</xdr:row>
      <xdr:rowOff>59377</xdr:rowOff>
    </xdr:from>
    <xdr:ext cx="1416780" cy="869749"/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208080" y="59377"/>
          <a:ext cx="1416780" cy="86974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49263" cy="574301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8071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105</xdr:row>
      <xdr:rowOff>7144</xdr:rowOff>
    </xdr:from>
    <xdr:to>
      <xdr:col>6</xdr:col>
      <xdr:colOff>217902</xdr:colOff>
      <xdr:row>125</xdr:row>
      <xdr:rowOff>169955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6" y="39744253"/>
          <a:ext cx="8248667" cy="39728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339173</xdr:colOff>
      <xdr:row>0</xdr:row>
      <xdr:rowOff>156127</xdr:rowOff>
    </xdr:from>
    <xdr:to>
      <xdr:col>2</xdr:col>
      <xdr:colOff>2298424</xdr:colOff>
      <xdr:row>3</xdr:row>
      <xdr:rowOff>162290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4999" y="156127"/>
          <a:ext cx="1959251" cy="577663"/>
        </a:xfrm>
        <a:prstGeom prst="rect">
          <a:avLst/>
        </a:prstGeom>
      </xdr:spPr>
    </xdr:pic>
    <xdr:clientData/>
  </xdr:twoCellAnchor>
  <xdr:twoCellAnchor editAs="oneCell">
    <xdr:from>
      <xdr:col>3</xdr:col>
      <xdr:colOff>84897</xdr:colOff>
      <xdr:row>0</xdr:row>
      <xdr:rowOff>101462</xdr:rowOff>
    </xdr:from>
    <xdr:to>
      <xdr:col>4</xdr:col>
      <xdr:colOff>625765</xdr:colOff>
      <xdr:row>5</xdr:row>
      <xdr:rowOff>34719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10614" y="101462"/>
          <a:ext cx="1427108" cy="88575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180975</xdr:rowOff>
    </xdr:from>
    <xdr:to>
      <xdr:col>2</xdr:col>
      <xdr:colOff>590550</xdr:colOff>
      <xdr:row>3</xdr:row>
      <xdr:rowOff>187138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180975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12</xdr:col>
      <xdr:colOff>593876</xdr:colOff>
      <xdr:row>4</xdr:row>
      <xdr:rowOff>123757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0"/>
          <a:ext cx="1422552" cy="8857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topLeftCell="A4" zoomScale="85" zoomScaleSheetLayoutView="85" workbookViewId="0">
      <selection activeCell="B24" sqref="B24:C24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24" t="s">
        <v>31</v>
      </c>
      <c r="C2" s="324"/>
    </row>
    <row r="3" spans="2:3" ht="15.75" customHeight="1" x14ac:dyDescent="0.25">
      <c r="B3" s="324" t="s">
        <v>32</v>
      </c>
      <c r="C3" s="324"/>
    </row>
    <row r="4" spans="2:3" ht="15.75" x14ac:dyDescent="0.25">
      <c r="B4" s="324" t="s">
        <v>33</v>
      </c>
      <c r="C4" s="324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325" t="s">
        <v>34</v>
      </c>
      <c r="C13" s="325"/>
    </row>
    <row r="14" spans="2:3" ht="98.25" customHeight="1" x14ac:dyDescent="0.25">
      <c r="B14" s="326" t="s">
        <v>374</v>
      </c>
      <c r="C14" s="326"/>
    </row>
    <row r="15" spans="2:3" ht="31.5" x14ac:dyDescent="0.25">
      <c r="B15" s="320" t="s">
        <v>337</v>
      </c>
      <c r="C15" s="321"/>
    </row>
    <row r="16" spans="2:3" ht="31.5" x14ac:dyDescent="0.25">
      <c r="B16" s="322"/>
      <c r="C16" s="323"/>
    </row>
    <row r="17" spans="2:3" ht="31.5" x14ac:dyDescent="0.25">
      <c r="B17" s="319" t="s">
        <v>523</v>
      </c>
      <c r="C17" s="319"/>
    </row>
    <row r="18" spans="2:3" ht="31.5" x14ac:dyDescent="0.25">
      <c r="B18" s="22"/>
      <c r="C18" s="22"/>
    </row>
    <row r="19" spans="2:3" ht="26.25" customHeight="1" x14ac:dyDescent="0.25">
      <c r="B19" s="319" t="s">
        <v>231</v>
      </c>
      <c r="C19" s="319"/>
    </row>
    <row r="20" spans="2:3" ht="26.25" customHeight="1" x14ac:dyDescent="0.25">
      <c r="B20" s="318" t="s">
        <v>520</v>
      </c>
      <c r="C20" s="318"/>
    </row>
    <row r="21" spans="2:3" ht="31.5" customHeight="1" x14ac:dyDescent="0.25">
      <c r="B21" s="319" t="s">
        <v>35</v>
      </c>
      <c r="C21" s="319"/>
    </row>
    <row r="22" spans="2:3" ht="31.5" customHeight="1" x14ac:dyDescent="0.25">
      <c r="B22" s="319" t="s">
        <v>50</v>
      </c>
      <c r="C22" s="319"/>
    </row>
    <row r="23" spans="2:3" ht="31.5" customHeight="1" x14ac:dyDescent="0.25">
      <c r="B23" s="319" t="s">
        <v>51</v>
      </c>
      <c r="C23" s="319"/>
    </row>
    <row r="24" spans="2:3" ht="26.25" customHeight="1" x14ac:dyDescent="0.25">
      <c r="B24" s="319"/>
      <c r="C24" s="319"/>
    </row>
    <row r="25" spans="2:3" ht="26.25" customHeight="1" x14ac:dyDescent="0.25">
      <c r="B25" s="22"/>
      <c r="C25" s="22"/>
    </row>
    <row r="26" spans="2:3" ht="31.5" customHeight="1" x14ac:dyDescent="0.25">
      <c r="B26" s="319" t="s">
        <v>36</v>
      </c>
      <c r="C26" s="319"/>
    </row>
    <row r="27" spans="2:3" ht="31.5" x14ac:dyDescent="0.25">
      <c r="B27" s="328">
        <v>7072842.5123601286</v>
      </c>
      <c r="C27" s="328"/>
    </row>
    <row r="28" spans="2:3" ht="31.5" x14ac:dyDescent="0.25">
      <c r="B28" s="23"/>
      <c r="C28" s="23"/>
    </row>
    <row r="29" spans="2:3" ht="31.5" x14ac:dyDescent="0.25">
      <c r="B29" s="23"/>
      <c r="C29" s="23"/>
    </row>
    <row r="30" spans="2:3" ht="31.5" x14ac:dyDescent="0.25">
      <c r="B30" s="326"/>
      <c r="C30" s="326"/>
    </row>
    <row r="31" spans="2:3" ht="31.5" x14ac:dyDescent="0.25">
      <c r="B31" s="327"/>
      <c r="C31" s="327"/>
    </row>
    <row r="32" spans="2:3" ht="31.5" x14ac:dyDescent="0.25">
      <c r="B32" s="21" t="s">
        <v>37</v>
      </c>
      <c r="C32" s="21" t="s">
        <v>38</v>
      </c>
    </row>
    <row r="33" spans="2:3" ht="31.5" x14ac:dyDescent="0.25">
      <c r="B33" s="312" t="s">
        <v>521</v>
      </c>
      <c r="C33" s="20">
        <v>45798</v>
      </c>
    </row>
    <row r="34" spans="2:3" ht="31.5" x14ac:dyDescent="0.25">
      <c r="B34" s="23"/>
      <c r="C34" s="23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30:C30"/>
    <mergeCell ref="B31:C31"/>
    <mergeCell ref="B27:C27"/>
    <mergeCell ref="B23:C23"/>
    <mergeCell ref="B26:C26"/>
    <mergeCell ref="B2:C2"/>
    <mergeCell ref="B3:C3"/>
    <mergeCell ref="B4:C4"/>
    <mergeCell ref="B13:C13"/>
    <mergeCell ref="B14:C14"/>
    <mergeCell ref="B20:C20"/>
    <mergeCell ref="B24:C24"/>
    <mergeCell ref="B17:C17"/>
    <mergeCell ref="B15:C15"/>
    <mergeCell ref="B19:C19"/>
    <mergeCell ref="B21:C21"/>
    <mergeCell ref="B22:C22"/>
    <mergeCell ref="B16:C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J165"/>
  <sheetViews>
    <sheetView view="pageBreakPreview" topLeftCell="C118" zoomScale="110" zoomScaleSheetLayoutView="110" workbookViewId="0">
      <selection activeCell="E125" sqref="E125"/>
    </sheetView>
  </sheetViews>
  <sheetFormatPr defaultColWidth="8.85546875" defaultRowHeight="15" x14ac:dyDescent="0.25"/>
  <cols>
    <col min="1" max="1" width="21.85546875" customWidth="1"/>
    <col min="2" max="2" width="16.42578125" style="55" customWidth="1"/>
    <col min="3" max="3" width="50.7109375" style="81" customWidth="1"/>
    <col min="4" max="4" width="12.42578125" style="80" customWidth="1"/>
    <col min="5" max="5" width="20.42578125" style="79" bestFit="1" customWidth="1"/>
    <col min="6" max="6" width="17.42578125" style="79" customWidth="1"/>
    <col min="7" max="7" width="19.140625" style="79" customWidth="1"/>
    <col min="8" max="8" width="77.42578125" style="81" customWidth="1"/>
    <col min="9" max="9" width="14.7109375" style="79" customWidth="1"/>
    <col min="10" max="10" width="12.140625" style="79" customWidth="1"/>
    <col min="11" max="11" width="14" customWidth="1"/>
    <col min="12" max="12" width="14.42578125" customWidth="1"/>
    <col min="13" max="13" width="71.140625" customWidth="1"/>
    <col min="15" max="15" width="13" customWidth="1"/>
  </cols>
  <sheetData>
    <row r="1" spans="1:10" x14ac:dyDescent="0.25">
      <c r="A1" s="161"/>
      <c r="B1" s="336" t="s">
        <v>21</v>
      </c>
      <c r="C1" s="336"/>
      <c r="D1" s="336"/>
      <c r="E1" s="336"/>
      <c r="F1" s="336"/>
      <c r="G1" s="337"/>
    </row>
    <row r="2" spans="1:10" x14ac:dyDescent="0.25">
      <c r="A2" s="162"/>
      <c r="B2" s="332" t="s">
        <v>231</v>
      </c>
      <c r="C2" s="332"/>
      <c r="D2" s="332"/>
      <c r="E2" s="332"/>
      <c r="F2" s="332"/>
      <c r="G2" s="333"/>
      <c r="H2" s="175">
        <v>7072842.5123601286</v>
      </c>
    </row>
    <row r="3" spans="1:10" x14ac:dyDescent="0.25">
      <c r="A3" s="162"/>
      <c r="B3" s="332" t="s">
        <v>523</v>
      </c>
      <c r="C3" s="332"/>
      <c r="D3" s="332"/>
      <c r="E3" s="332"/>
      <c r="F3" s="332"/>
      <c r="G3" s="333"/>
    </row>
    <row r="4" spans="1:10" x14ac:dyDescent="0.25">
      <c r="A4" s="162"/>
      <c r="B4" s="332" t="s">
        <v>374</v>
      </c>
      <c r="C4" s="332"/>
      <c r="D4" s="332"/>
      <c r="E4" s="332"/>
      <c r="F4" s="332"/>
      <c r="G4" s="333"/>
    </row>
    <row r="5" spans="1:10" x14ac:dyDescent="0.25">
      <c r="A5" s="162"/>
      <c r="B5" s="332" t="s">
        <v>520</v>
      </c>
      <c r="C5" s="332"/>
      <c r="D5" s="332"/>
      <c r="E5" s="332"/>
      <c r="F5" s="332"/>
      <c r="G5" s="333"/>
    </row>
    <row r="6" spans="1:10" x14ac:dyDescent="0.25">
      <c r="A6" s="162"/>
      <c r="B6" s="332"/>
      <c r="C6" s="332"/>
      <c r="D6" s="332"/>
      <c r="E6" s="332"/>
      <c r="F6" s="332"/>
      <c r="G6" s="333"/>
      <c r="I6" s="94"/>
    </row>
    <row r="7" spans="1:10" x14ac:dyDescent="0.25">
      <c r="A7" s="162"/>
      <c r="B7" s="338"/>
      <c r="C7" s="338"/>
      <c r="D7" s="331" t="s">
        <v>52</v>
      </c>
      <c r="E7" s="331"/>
      <c r="F7" s="331"/>
      <c r="G7" s="111"/>
    </row>
    <row r="8" spans="1:10" ht="30" x14ac:dyDescent="0.25">
      <c r="A8" s="162"/>
      <c r="B8" s="338"/>
      <c r="C8" s="338"/>
      <c r="D8" s="61" t="s">
        <v>26</v>
      </c>
      <c r="E8" s="61" t="s">
        <v>5</v>
      </c>
      <c r="F8" s="76" t="s">
        <v>334</v>
      </c>
      <c r="G8" s="111"/>
      <c r="H8" s="167"/>
      <c r="I8" s="54"/>
    </row>
    <row r="9" spans="1:10" x14ac:dyDescent="0.25">
      <c r="A9" s="162"/>
      <c r="B9" s="170">
        <v>0.63</v>
      </c>
      <c r="C9" s="171" t="s">
        <v>364</v>
      </c>
      <c r="D9" s="169">
        <v>0</v>
      </c>
      <c r="E9" s="60">
        <v>28</v>
      </c>
      <c r="F9" s="60">
        <v>41</v>
      </c>
      <c r="G9" s="111"/>
    </row>
    <row r="10" spans="1:10" x14ac:dyDescent="0.25">
      <c r="A10" s="162"/>
      <c r="B10" s="172">
        <v>0</v>
      </c>
      <c r="C10" s="171" t="s">
        <v>365</v>
      </c>
      <c r="G10" s="111"/>
      <c r="H10" s="56"/>
      <c r="I10" s="56"/>
      <c r="J10" s="56"/>
    </row>
    <row r="11" spans="1:10" x14ac:dyDescent="0.25">
      <c r="A11" s="166" t="s">
        <v>333</v>
      </c>
      <c r="B11" s="74"/>
      <c r="C11" s="74" t="s">
        <v>23</v>
      </c>
      <c r="D11" s="59" t="s">
        <v>9</v>
      </c>
      <c r="E11" s="59" t="s">
        <v>1</v>
      </c>
      <c r="F11" s="59" t="s">
        <v>24</v>
      </c>
      <c r="G11" s="59" t="s">
        <v>25</v>
      </c>
      <c r="H11" s="61" t="s">
        <v>162</v>
      </c>
      <c r="I11" s="56"/>
      <c r="J11" s="56"/>
    </row>
    <row r="12" spans="1:10" x14ac:dyDescent="0.25">
      <c r="A12" s="162"/>
      <c r="E12" s="163"/>
      <c r="F12" s="94"/>
      <c r="G12" s="147"/>
      <c r="H12" s="260" t="s">
        <v>320</v>
      </c>
      <c r="I12" s="54">
        <v>17139.0429</v>
      </c>
      <c r="J12" s="56" t="s">
        <v>7</v>
      </c>
    </row>
    <row r="13" spans="1:10" x14ac:dyDescent="0.25">
      <c r="A13" s="67"/>
      <c r="B13" s="102" t="s">
        <v>59</v>
      </c>
      <c r="C13" s="102" t="s">
        <v>189</v>
      </c>
      <c r="D13" s="134">
        <v>34278.085800000001</v>
      </c>
      <c r="E13" s="97" t="s">
        <v>54</v>
      </c>
      <c r="F13" s="93"/>
      <c r="G13" s="100"/>
      <c r="H13" s="260" t="s">
        <v>319</v>
      </c>
      <c r="I13" s="60">
        <v>2</v>
      </c>
      <c r="J13" s="56" t="s">
        <v>7</v>
      </c>
    </row>
    <row r="14" spans="1:10" ht="30" x14ac:dyDescent="0.25">
      <c r="A14" s="49" t="s">
        <v>244</v>
      </c>
      <c r="B14" s="51">
        <v>97636</v>
      </c>
      <c r="C14" s="62" t="s">
        <v>373</v>
      </c>
      <c r="D14" s="49" t="s">
        <v>45</v>
      </c>
      <c r="E14" s="106">
        <v>34278.085800000001</v>
      </c>
      <c r="F14" s="103">
        <v>23.51</v>
      </c>
      <c r="G14" s="103">
        <v>805877.79715800006</v>
      </c>
      <c r="H14" s="260" t="s">
        <v>57</v>
      </c>
      <c r="I14" s="56">
        <v>0.05</v>
      </c>
      <c r="J14" s="56"/>
    </row>
    <row r="15" spans="1:10" x14ac:dyDescent="0.25">
      <c r="A15" s="162"/>
      <c r="B15" s="76"/>
      <c r="C15" s="33" t="s">
        <v>157</v>
      </c>
      <c r="D15" s="61"/>
      <c r="E15" s="98"/>
      <c r="F15" s="54"/>
      <c r="G15" s="54"/>
      <c r="H15" s="260"/>
      <c r="I15" s="61" t="s">
        <v>2</v>
      </c>
      <c r="J15" s="61" t="s">
        <v>3</v>
      </c>
    </row>
    <row r="16" spans="1:10" ht="75" x14ac:dyDescent="0.25">
      <c r="A16" s="61" t="s">
        <v>244</v>
      </c>
      <c r="B16" s="76">
        <v>100989</v>
      </c>
      <c r="C16" s="77" t="s">
        <v>263</v>
      </c>
      <c r="D16" s="61" t="s">
        <v>103</v>
      </c>
      <c r="E16" s="98">
        <v>2570.8564350000001</v>
      </c>
      <c r="F16" s="54">
        <v>6.05</v>
      </c>
      <c r="G16" s="54">
        <v>15553.681431750001</v>
      </c>
      <c r="H16" s="260" t="s">
        <v>190</v>
      </c>
      <c r="I16" s="54">
        <v>1713.9042900000002</v>
      </c>
      <c r="J16" s="54">
        <f>I16*1.5</f>
        <v>2570.8564350000001</v>
      </c>
    </row>
    <row r="17" spans="1:10" ht="45" x14ac:dyDescent="0.25">
      <c r="A17" s="61" t="s">
        <v>244</v>
      </c>
      <c r="B17" s="76">
        <v>95879</v>
      </c>
      <c r="C17" s="77" t="s">
        <v>262</v>
      </c>
      <c r="D17" s="61" t="s">
        <v>257</v>
      </c>
      <c r="E17" s="98">
        <v>71983.980179999999</v>
      </c>
      <c r="F17" s="54">
        <v>1.53</v>
      </c>
      <c r="G17" s="54">
        <v>110135.48967539999</v>
      </c>
      <c r="H17" s="260" t="s">
        <v>184</v>
      </c>
      <c r="I17" s="56"/>
      <c r="J17" s="56"/>
    </row>
    <row r="18" spans="1:10" ht="60" x14ac:dyDescent="0.25">
      <c r="A18" s="61" t="s">
        <v>244</v>
      </c>
      <c r="B18" s="76">
        <v>93599</v>
      </c>
      <c r="C18" s="77" t="s">
        <v>261</v>
      </c>
      <c r="D18" s="61" t="s">
        <v>257</v>
      </c>
      <c r="E18" s="98">
        <v>0</v>
      </c>
      <c r="F18" s="54">
        <v>0.61</v>
      </c>
      <c r="G18" s="54">
        <v>0</v>
      </c>
      <c r="H18" s="260" t="s">
        <v>116</v>
      </c>
      <c r="I18" s="56"/>
      <c r="J18" s="56"/>
    </row>
    <row r="19" spans="1:10" x14ac:dyDescent="0.25">
      <c r="A19" s="107"/>
      <c r="B19" s="52"/>
      <c r="C19" s="63"/>
      <c r="D19" s="50"/>
      <c r="E19" s="97"/>
      <c r="F19" s="95" t="s">
        <v>27</v>
      </c>
      <c r="G19" s="54">
        <v>931566.96826514998</v>
      </c>
      <c r="H19" s="260"/>
      <c r="I19" s="56"/>
      <c r="J19" s="56"/>
    </row>
    <row r="20" spans="1:10" x14ac:dyDescent="0.25">
      <c r="A20" s="162"/>
      <c r="E20" s="163"/>
      <c r="F20" s="94"/>
      <c r="G20" s="147"/>
      <c r="H20" s="260"/>
      <c r="I20" s="56" t="s">
        <v>451</v>
      </c>
      <c r="J20" s="56" t="s">
        <v>452</v>
      </c>
    </row>
    <row r="21" spans="1:10" x14ac:dyDescent="0.25">
      <c r="A21" s="162"/>
      <c r="B21" s="52" t="s">
        <v>60</v>
      </c>
      <c r="C21" s="102" t="s">
        <v>179</v>
      </c>
      <c r="D21" s="156">
        <v>8321</v>
      </c>
      <c r="E21" s="97" t="s">
        <v>7</v>
      </c>
      <c r="F21" s="93"/>
      <c r="G21" s="100"/>
      <c r="H21" s="260" t="s">
        <v>456</v>
      </c>
      <c r="I21" s="243">
        <v>0.5</v>
      </c>
      <c r="J21" s="252">
        <v>0</v>
      </c>
    </row>
    <row r="22" spans="1:10" ht="45" x14ac:dyDescent="0.25">
      <c r="A22" s="61" t="s">
        <v>244</v>
      </c>
      <c r="B22" s="101">
        <v>104790</v>
      </c>
      <c r="C22" s="77" t="s">
        <v>260</v>
      </c>
      <c r="D22" s="61" t="s">
        <v>77</v>
      </c>
      <c r="E22" s="98">
        <v>357.803</v>
      </c>
      <c r="F22" s="54">
        <v>115.71</v>
      </c>
      <c r="G22" s="54">
        <v>41401.385129999995</v>
      </c>
      <c r="H22" s="260" t="s">
        <v>180</v>
      </c>
      <c r="I22" s="56"/>
      <c r="J22" s="56"/>
    </row>
    <row r="23" spans="1:10" x14ac:dyDescent="0.25">
      <c r="A23" s="162"/>
      <c r="B23" s="76"/>
      <c r="C23" s="33" t="s">
        <v>157</v>
      </c>
      <c r="D23" s="61"/>
      <c r="E23" s="98"/>
      <c r="F23" s="54"/>
      <c r="G23" s="54"/>
      <c r="H23" s="260"/>
      <c r="I23" s="56"/>
      <c r="J23" s="56"/>
    </row>
    <row r="24" spans="1:10" ht="75" x14ac:dyDescent="0.25">
      <c r="A24" s="61" t="s">
        <v>244</v>
      </c>
      <c r="B24" s="76">
        <v>100989</v>
      </c>
      <c r="C24" s="77" t="s">
        <v>263</v>
      </c>
      <c r="D24" s="61" t="s">
        <v>103</v>
      </c>
      <c r="E24" s="98">
        <v>536.70450000000005</v>
      </c>
      <c r="F24" s="54">
        <v>6.05</v>
      </c>
      <c r="G24" s="54">
        <v>3247.0622250000001</v>
      </c>
      <c r="H24" s="260" t="s">
        <v>181</v>
      </c>
      <c r="I24" s="56"/>
      <c r="J24" s="56"/>
    </row>
    <row r="25" spans="1:10" ht="45" x14ac:dyDescent="0.25">
      <c r="A25" s="61" t="s">
        <v>244</v>
      </c>
      <c r="B25" s="76">
        <v>95879</v>
      </c>
      <c r="C25" s="77" t="s">
        <v>262</v>
      </c>
      <c r="D25" s="61" t="s">
        <v>257</v>
      </c>
      <c r="E25" s="98">
        <v>15027.726000000002</v>
      </c>
      <c r="F25" s="54">
        <v>1.53</v>
      </c>
      <c r="G25" s="54">
        <v>22992.420780000004</v>
      </c>
      <c r="H25" s="260" t="s">
        <v>332</v>
      </c>
      <c r="I25" s="56"/>
      <c r="J25" s="56"/>
    </row>
    <row r="26" spans="1:10" ht="60" x14ac:dyDescent="0.25">
      <c r="A26" s="61" t="s">
        <v>244</v>
      </c>
      <c r="B26" s="76">
        <v>93599</v>
      </c>
      <c r="C26" s="77" t="s">
        <v>261</v>
      </c>
      <c r="D26" s="61" t="s">
        <v>257</v>
      </c>
      <c r="E26" s="98">
        <v>0</v>
      </c>
      <c r="F26" s="54">
        <v>0.61</v>
      </c>
      <c r="G26" s="54">
        <v>0</v>
      </c>
      <c r="H26" s="260" t="s">
        <v>331</v>
      </c>
      <c r="I26" s="56"/>
      <c r="J26" s="56"/>
    </row>
    <row r="27" spans="1:10" x14ac:dyDescent="0.25">
      <c r="A27" s="56"/>
      <c r="B27" s="102"/>
      <c r="C27" s="63"/>
      <c r="D27" s="50"/>
      <c r="E27" s="97"/>
      <c r="F27" s="95" t="s">
        <v>27</v>
      </c>
      <c r="G27" s="54">
        <v>67640.868134999997</v>
      </c>
      <c r="H27" s="260"/>
      <c r="I27" s="56"/>
      <c r="J27" s="56"/>
    </row>
    <row r="28" spans="1:10" x14ac:dyDescent="0.25">
      <c r="A28" s="2"/>
      <c r="E28" s="163"/>
      <c r="F28" s="94"/>
      <c r="G28" s="147"/>
      <c r="H28" s="260"/>
      <c r="I28" s="56"/>
      <c r="J28" s="56"/>
    </row>
    <row r="29" spans="1:10" x14ac:dyDescent="0.25">
      <c r="A29" s="2"/>
      <c r="B29" s="102" t="s">
        <v>61</v>
      </c>
      <c r="C29" s="102" t="s">
        <v>375</v>
      </c>
      <c r="D29" s="134">
        <v>1713.9042900000002</v>
      </c>
      <c r="E29" s="97" t="s">
        <v>54</v>
      </c>
      <c r="F29" s="93"/>
      <c r="G29" s="100"/>
      <c r="H29" s="260" t="s">
        <v>308</v>
      </c>
      <c r="I29" s="56"/>
      <c r="J29" s="56"/>
    </row>
    <row r="30" spans="1:10" x14ac:dyDescent="0.25">
      <c r="A30" s="61" t="s">
        <v>234</v>
      </c>
      <c r="B30" s="76">
        <v>5502985</v>
      </c>
      <c r="C30" s="77" t="s">
        <v>242</v>
      </c>
      <c r="D30" s="61" t="s">
        <v>236</v>
      </c>
      <c r="E30" s="98">
        <v>1713.9042900000002</v>
      </c>
      <c r="F30" s="54">
        <v>0.56000000000000005</v>
      </c>
      <c r="G30" s="54">
        <v>959.78640240000016</v>
      </c>
      <c r="H30" s="260" t="s">
        <v>191</v>
      </c>
      <c r="I30" s="60">
        <v>0.1</v>
      </c>
      <c r="J30" s="56" t="s">
        <v>7</v>
      </c>
    </row>
    <row r="31" spans="1:10" x14ac:dyDescent="0.25">
      <c r="A31" s="61"/>
      <c r="B31" s="76"/>
      <c r="C31" s="33" t="s">
        <v>323</v>
      </c>
      <c r="D31" s="61"/>
      <c r="E31" s="98"/>
      <c r="F31" s="54"/>
      <c r="G31" s="54"/>
      <c r="H31" s="260"/>
      <c r="I31" s="56"/>
      <c r="J31" s="56"/>
    </row>
    <row r="32" spans="1:10" ht="75" x14ac:dyDescent="0.25">
      <c r="A32" s="61" t="s">
        <v>244</v>
      </c>
      <c r="B32" s="80">
        <v>100995</v>
      </c>
      <c r="C32" s="77" t="s">
        <v>264</v>
      </c>
      <c r="D32" s="61" t="s">
        <v>103</v>
      </c>
      <c r="E32" s="98">
        <v>257.08564350000006</v>
      </c>
      <c r="F32" s="54">
        <v>4.66</v>
      </c>
      <c r="G32" s="54">
        <v>1198.0190987100002</v>
      </c>
      <c r="H32" s="260" t="s">
        <v>211</v>
      </c>
      <c r="I32" s="56"/>
      <c r="J32" s="56"/>
    </row>
    <row r="33" spans="1:10" ht="45" x14ac:dyDescent="0.25">
      <c r="A33" s="61" t="s">
        <v>244</v>
      </c>
      <c r="B33" s="61">
        <v>95879</v>
      </c>
      <c r="C33" s="77" t="s">
        <v>262</v>
      </c>
      <c r="D33" s="61" t="s">
        <v>257</v>
      </c>
      <c r="E33" s="98">
        <v>7712.5693050000018</v>
      </c>
      <c r="F33" s="54">
        <v>1.53</v>
      </c>
      <c r="G33" s="54">
        <v>11800.231036650002</v>
      </c>
      <c r="H33" s="260" t="s">
        <v>184</v>
      </c>
      <c r="I33" s="56"/>
      <c r="J33" s="56"/>
    </row>
    <row r="34" spans="1:10" ht="60" x14ac:dyDescent="0.25">
      <c r="A34" s="61" t="s">
        <v>244</v>
      </c>
      <c r="B34" s="61">
        <v>93599</v>
      </c>
      <c r="C34" s="77" t="s">
        <v>261</v>
      </c>
      <c r="D34" s="61" t="s">
        <v>257</v>
      </c>
      <c r="E34" s="98">
        <v>2827.9420785000007</v>
      </c>
      <c r="F34" s="54">
        <v>0.61</v>
      </c>
      <c r="G34" s="54">
        <v>1725.0446678850003</v>
      </c>
      <c r="H34" s="260" t="s">
        <v>185</v>
      </c>
      <c r="I34" s="56"/>
      <c r="J34" s="56"/>
    </row>
    <row r="35" spans="1:10" ht="75" x14ac:dyDescent="0.25">
      <c r="A35" s="61" t="s">
        <v>5</v>
      </c>
      <c r="B35" s="48" t="s">
        <v>277</v>
      </c>
      <c r="C35" s="77" t="s">
        <v>518</v>
      </c>
      <c r="D35" s="61" t="s">
        <v>103</v>
      </c>
      <c r="E35" s="98">
        <v>231.37707915000007</v>
      </c>
      <c r="F35" s="54">
        <v>17.13</v>
      </c>
      <c r="G35" s="54">
        <v>3963.4893658395008</v>
      </c>
      <c r="H35" s="260" t="s">
        <v>155</v>
      </c>
      <c r="I35" s="56"/>
      <c r="J35" s="56"/>
    </row>
    <row r="36" spans="1:10" ht="75" x14ac:dyDescent="0.25">
      <c r="A36" s="61" t="s">
        <v>5</v>
      </c>
      <c r="B36" s="48" t="s">
        <v>278</v>
      </c>
      <c r="C36" s="77" t="s">
        <v>519</v>
      </c>
      <c r="D36" s="61" t="s">
        <v>103</v>
      </c>
      <c r="E36" s="98">
        <v>25.708564350000007</v>
      </c>
      <c r="F36" s="54">
        <v>28.42</v>
      </c>
      <c r="G36" s="54">
        <v>730.6373988270002</v>
      </c>
      <c r="H36" s="260" t="s">
        <v>156</v>
      </c>
      <c r="I36" s="56"/>
      <c r="J36" s="56"/>
    </row>
    <row r="37" spans="1:10" x14ac:dyDescent="0.25">
      <c r="A37" s="107"/>
      <c r="B37" s="52"/>
      <c r="C37" s="63"/>
      <c r="D37" s="50"/>
      <c r="E37" s="97"/>
      <c r="F37" s="95" t="s">
        <v>27</v>
      </c>
      <c r="G37" s="54">
        <v>20377.207970311501</v>
      </c>
      <c r="H37" s="260"/>
      <c r="I37" s="56"/>
      <c r="J37" s="56"/>
    </row>
    <row r="38" spans="1:10" x14ac:dyDescent="0.25">
      <c r="A38" s="162"/>
      <c r="E38" s="163"/>
      <c r="F38" s="94"/>
      <c r="G38" s="147"/>
      <c r="H38" s="260"/>
      <c r="I38" s="56"/>
      <c r="J38" s="56"/>
    </row>
    <row r="39" spans="1:10" x14ac:dyDescent="0.25">
      <c r="A39" s="162"/>
      <c r="B39" s="52" t="s">
        <v>62</v>
      </c>
      <c r="C39" s="102" t="s">
        <v>182</v>
      </c>
      <c r="D39" s="156">
        <v>740</v>
      </c>
      <c r="E39" s="97" t="s">
        <v>178</v>
      </c>
      <c r="F39" s="93"/>
      <c r="G39" s="100"/>
      <c r="H39" s="260"/>
      <c r="I39" s="243">
        <v>1</v>
      </c>
      <c r="J39" s="56"/>
    </row>
    <row r="40" spans="1:10" ht="30" x14ac:dyDescent="0.25">
      <c r="A40" s="61" t="s">
        <v>5</v>
      </c>
      <c r="B40" s="101" t="s">
        <v>108</v>
      </c>
      <c r="C40" s="77" t="s">
        <v>270</v>
      </c>
      <c r="D40" s="61" t="s">
        <v>268</v>
      </c>
      <c r="E40" s="98">
        <v>740</v>
      </c>
      <c r="F40" s="54">
        <v>184.11327</v>
      </c>
      <c r="G40" s="54">
        <v>136243.8198</v>
      </c>
      <c r="H40" s="260" t="s">
        <v>420</v>
      </c>
      <c r="I40" s="56"/>
      <c r="J40" s="56"/>
    </row>
    <row r="41" spans="1:10" x14ac:dyDescent="0.25">
      <c r="A41" s="107"/>
      <c r="B41" s="52"/>
      <c r="C41" s="63"/>
      <c r="D41" s="50"/>
      <c r="E41" s="97"/>
      <c r="F41" s="95" t="s">
        <v>27</v>
      </c>
      <c r="G41" s="54">
        <v>136243.8198</v>
      </c>
      <c r="H41" s="260"/>
      <c r="I41" s="56"/>
      <c r="J41" s="56"/>
    </row>
    <row r="42" spans="1:10" x14ac:dyDescent="0.25">
      <c r="A42" s="162"/>
      <c r="G42" s="111"/>
      <c r="H42" s="45"/>
      <c r="I42" s="46"/>
      <c r="J42" s="56"/>
    </row>
    <row r="43" spans="1:10" ht="30" x14ac:dyDescent="0.25">
      <c r="A43" s="162"/>
      <c r="B43" s="52" t="s">
        <v>63</v>
      </c>
      <c r="C43" s="102" t="s">
        <v>212</v>
      </c>
      <c r="D43" s="134">
        <v>25708.564350000001</v>
      </c>
      <c r="E43" s="97" t="s">
        <v>54</v>
      </c>
      <c r="F43" s="93"/>
      <c r="G43" s="100"/>
      <c r="H43" s="260" t="s">
        <v>309</v>
      </c>
      <c r="I43" s="56"/>
      <c r="J43" s="56"/>
    </row>
    <row r="44" spans="1:10" x14ac:dyDescent="0.25">
      <c r="A44" s="162"/>
      <c r="B44" s="76"/>
      <c r="C44" s="33" t="s">
        <v>471</v>
      </c>
      <c r="D44" s="61"/>
      <c r="E44" s="307"/>
      <c r="F44" s="308"/>
      <c r="G44" s="54"/>
      <c r="H44" s="260"/>
      <c r="I44" s="56"/>
      <c r="J44" s="56"/>
    </row>
    <row r="45" spans="1:10" ht="30" x14ac:dyDescent="0.25">
      <c r="A45" s="61" t="s">
        <v>244</v>
      </c>
      <c r="B45" s="261">
        <v>6077</v>
      </c>
      <c r="C45" s="77" t="s">
        <v>424</v>
      </c>
      <c r="D45" s="61" t="s">
        <v>77</v>
      </c>
      <c r="E45" s="98">
        <v>771.25693049999995</v>
      </c>
      <c r="F45" s="54">
        <v>38.76</v>
      </c>
      <c r="G45" s="54">
        <v>29893.918626179995</v>
      </c>
      <c r="H45" s="260" t="s">
        <v>465</v>
      </c>
      <c r="I45" s="56"/>
      <c r="J45" s="56"/>
    </row>
    <row r="46" spans="1:10" ht="30" x14ac:dyDescent="0.25">
      <c r="A46" s="61" t="s">
        <v>5</v>
      </c>
      <c r="B46" s="76" t="s">
        <v>513</v>
      </c>
      <c r="C46" s="77" t="s">
        <v>514</v>
      </c>
      <c r="D46" s="61" t="s">
        <v>77</v>
      </c>
      <c r="E46" s="98">
        <v>771.25693049999995</v>
      </c>
      <c r="F46" s="54">
        <v>104.36</v>
      </c>
      <c r="G46" s="54">
        <v>80488.373266979994</v>
      </c>
      <c r="H46" s="260" t="s">
        <v>172</v>
      </c>
      <c r="I46" s="56"/>
      <c r="J46" s="56"/>
    </row>
    <row r="47" spans="1:10" x14ac:dyDescent="0.25">
      <c r="A47" s="61"/>
      <c r="B47" s="76"/>
      <c r="C47" s="33" t="s">
        <v>470</v>
      </c>
      <c r="D47" s="61"/>
      <c r="E47" s="98"/>
      <c r="F47" s="54"/>
      <c r="G47" s="54"/>
      <c r="H47" s="260"/>
      <c r="I47" s="56"/>
      <c r="J47" s="56"/>
    </row>
    <row r="48" spans="1:10" ht="30" x14ac:dyDescent="0.25">
      <c r="A48" s="61" t="s">
        <v>244</v>
      </c>
      <c r="B48" s="76">
        <v>4718</v>
      </c>
      <c r="C48" s="77" t="s">
        <v>427</v>
      </c>
      <c r="D48" s="61" t="s">
        <v>77</v>
      </c>
      <c r="E48" s="98">
        <v>1285.4282175000001</v>
      </c>
      <c r="F48" s="54">
        <v>186.14</v>
      </c>
      <c r="G48" s="54">
        <v>239269.60840545001</v>
      </c>
      <c r="H48" s="260" t="s">
        <v>515</v>
      </c>
      <c r="I48" s="56"/>
      <c r="J48" s="56"/>
    </row>
    <row r="49" spans="1:10" ht="30" x14ac:dyDescent="0.25">
      <c r="A49" s="61"/>
      <c r="B49" s="76" t="s">
        <v>513</v>
      </c>
      <c r="C49" s="77" t="s">
        <v>514</v>
      </c>
      <c r="D49" s="61" t="s">
        <v>77</v>
      </c>
      <c r="E49" s="98">
        <v>1285.4282175000001</v>
      </c>
      <c r="F49" s="54">
        <v>104.36</v>
      </c>
      <c r="G49" s="54">
        <v>134147.28877830002</v>
      </c>
      <c r="H49" s="260" t="s">
        <v>172</v>
      </c>
      <c r="I49" s="56"/>
      <c r="J49" s="56"/>
    </row>
    <row r="50" spans="1:10" x14ac:dyDescent="0.25">
      <c r="A50" s="61"/>
      <c r="B50" s="76"/>
      <c r="C50" s="33" t="s">
        <v>212</v>
      </c>
      <c r="D50" s="61"/>
      <c r="E50" s="98"/>
      <c r="F50" s="54"/>
      <c r="G50" s="54"/>
      <c r="H50" s="260"/>
      <c r="I50" s="56"/>
      <c r="J50" s="56"/>
    </row>
    <row r="51" spans="1:10" ht="60" x14ac:dyDescent="0.25">
      <c r="A51" s="61" t="s">
        <v>5</v>
      </c>
      <c r="B51" s="76" t="s">
        <v>197</v>
      </c>
      <c r="C51" s="77" t="s">
        <v>198</v>
      </c>
      <c r="D51" s="61" t="s">
        <v>77</v>
      </c>
      <c r="E51" s="98">
        <v>1285.4282175000001</v>
      </c>
      <c r="F51" s="54">
        <v>638.05157800000006</v>
      </c>
      <c r="G51" s="54">
        <v>820169.50258160231</v>
      </c>
      <c r="H51" s="260" t="s">
        <v>213</v>
      </c>
      <c r="I51" s="56"/>
      <c r="J51" s="56"/>
    </row>
    <row r="52" spans="1:10" x14ac:dyDescent="0.25">
      <c r="A52" s="162"/>
      <c r="B52" s="76"/>
      <c r="C52" s="33" t="s">
        <v>227</v>
      </c>
      <c r="D52" s="112"/>
      <c r="E52" s="113">
        <v>3085.0277219999998</v>
      </c>
      <c r="F52" s="45" t="s">
        <v>3</v>
      </c>
      <c r="G52" s="54"/>
      <c r="H52" s="260"/>
      <c r="I52" s="56"/>
      <c r="J52" s="56"/>
    </row>
    <row r="53" spans="1:10" ht="45" x14ac:dyDescent="0.25">
      <c r="A53" s="61" t="s">
        <v>244</v>
      </c>
      <c r="B53" s="76">
        <v>95879</v>
      </c>
      <c r="C53" s="77" t="s">
        <v>262</v>
      </c>
      <c r="D53" s="61" t="s">
        <v>257</v>
      </c>
      <c r="E53" s="98">
        <v>86380.776215999998</v>
      </c>
      <c r="F53" s="54">
        <v>1.53</v>
      </c>
      <c r="G53" s="54">
        <v>132162.58761048</v>
      </c>
      <c r="H53" s="260" t="s">
        <v>154</v>
      </c>
      <c r="I53" s="56"/>
      <c r="J53" s="56"/>
    </row>
    <row r="54" spans="1:10" ht="60" x14ac:dyDescent="0.25">
      <c r="A54" s="61" t="s">
        <v>244</v>
      </c>
      <c r="B54" s="76">
        <v>93599</v>
      </c>
      <c r="C54" s="77" t="s">
        <v>261</v>
      </c>
      <c r="D54" s="61" t="s">
        <v>257</v>
      </c>
      <c r="E54" s="98">
        <v>0</v>
      </c>
      <c r="F54" s="54">
        <v>0.61</v>
      </c>
      <c r="G54" s="54">
        <v>0</v>
      </c>
      <c r="H54" s="260" t="s">
        <v>116</v>
      </c>
      <c r="I54" s="56"/>
      <c r="J54" s="56"/>
    </row>
    <row r="55" spans="1:10" ht="45" x14ac:dyDescent="0.25">
      <c r="A55" s="162"/>
      <c r="B55" s="76"/>
      <c r="C55" s="33" t="s">
        <v>215</v>
      </c>
      <c r="D55" s="112"/>
      <c r="E55" s="113">
        <v>2570.8564350000001</v>
      </c>
      <c r="F55" s="45" t="s">
        <v>2</v>
      </c>
      <c r="G55" s="54"/>
      <c r="H55" s="260" t="s">
        <v>324</v>
      </c>
      <c r="I55" s="56"/>
      <c r="J55" s="56"/>
    </row>
    <row r="56" spans="1:10" ht="30" x14ac:dyDescent="0.25">
      <c r="A56" s="61" t="s">
        <v>5</v>
      </c>
      <c r="B56" s="76" t="s">
        <v>282</v>
      </c>
      <c r="C56" s="77" t="s">
        <v>280</v>
      </c>
      <c r="D56" s="61" t="s">
        <v>77</v>
      </c>
      <c r="E56" s="98">
        <v>2570.8564350000001</v>
      </c>
      <c r="F56" s="54">
        <v>2.4480000000000004</v>
      </c>
      <c r="G56" s="54">
        <v>6293.4565528800013</v>
      </c>
      <c r="H56" s="260"/>
      <c r="I56" s="56"/>
      <c r="J56" s="56"/>
    </row>
    <row r="57" spans="1:10" x14ac:dyDescent="0.25">
      <c r="A57" s="162"/>
      <c r="B57" s="52"/>
      <c r="C57" s="63"/>
      <c r="D57" s="50"/>
      <c r="E57" s="97"/>
      <c r="F57" s="95" t="s">
        <v>27</v>
      </c>
      <c r="G57" s="54">
        <v>1442424.735821872</v>
      </c>
      <c r="H57" s="260"/>
      <c r="I57" s="56"/>
      <c r="J57" s="56"/>
    </row>
    <row r="58" spans="1:10" x14ac:dyDescent="0.25">
      <c r="A58" s="162"/>
      <c r="B58" s="48"/>
      <c r="C58" s="92"/>
      <c r="D58" s="47"/>
      <c r="E58" s="99"/>
      <c r="F58" s="96"/>
      <c r="G58" s="142"/>
      <c r="H58" s="260"/>
      <c r="I58" s="56"/>
      <c r="J58" s="56"/>
    </row>
    <row r="59" spans="1:10" ht="30" x14ac:dyDescent="0.25">
      <c r="A59" s="162"/>
      <c r="B59" s="52" t="s">
        <v>64</v>
      </c>
      <c r="C59" s="102" t="s">
        <v>214</v>
      </c>
      <c r="D59" s="134">
        <v>10283.425740000001</v>
      </c>
      <c r="E59" s="97" t="s">
        <v>54</v>
      </c>
      <c r="F59" s="93"/>
      <c r="G59" s="100"/>
      <c r="H59" s="260" t="s">
        <v>325</v>
      </c>
      <c r="I59" s="56"/>
      <c r="J59" s="56"/>
    </row>
    <row r="60" spans="1:10" x14ac:dyDescent="0.25">
      <c r="A60" s="162"/>
      <c r="B60" s="48"/>
      <c r="C60" s="33" t="s">
        <v>471</v>
      </c>
      <c r="D60" s="305"/>
      <c r="E60" s="99"/>
      <c r="F60" s="306"/>
      <c r="G60" s="142"/>
      <c r="H60" s="260"/>
      <c r="I60" s="56"/>
      <c r="J60" s="56"/>
    </row>
    <row r="61" spans="1:10" ht="30" x14ac:dyDescent="0.25">
      <c r="A61" s="61" t="s">
        <v>244</v>
      </c>
      <c r="B61" s="76">
        <v>6077</v>
      </c>
      <c r="C61" s="77" t="s">
        <v>424</v>
      </c>
      <c r="D61" s="61" t="s">
        <v>77</v>
      </c>
      <c r="E61" s="98">
        <v>308.50277219999998</v>
      </c>
      <c r="F61" s="54">
        <v>38.76</v>
      </c>
      <c r="G61" s="54">
        <v>11957.567450471999</v>
      </c>
      <c r="H61" s="260" t="s">
        <v>465</v>
      </c>
      <c r="I61" s="56"/>
      <c r="J61" s="56"/>
    </row>
    <row r="62" spans="1:10" ht="30" x14ac:dyDescent="0.25">
      <c r="A62" s="61" t="s">
        <v>5</v>
      </c>
      <c r="B62" s="76" t="s">
        <v>513</v>
      </c>
      <c r="C62" s="77" t="s">
        <v>514</v>
      </c>
      <c r="D62" s="61" t="s">
        <v>77</v>
      </c>
      <c r="E62" s="98">
        <v>308.50277219999998</v>
      </c>
      <c r="F62" s="54">
        <v>104.36</v>
      </c>
      <c r="G62" s="54">
        <v>32195.349306791999</v>
      </c>
      <c r="H62" s="260" t="s">
        <v>172</v>
      </c>
      <c r="I62" s="56"/>
      <c r="J62" s="56"/>
    </row>
    <row r="63" spans="1:10" x14ac:dyDescent="0.25">
      <c r="A63" s="61"/>
      <c r="B63" s="76"/>
      <c r="C63" s="33" t="s">
        <v>470</v>
      </c>
      <c r="D63" s="61"/>
      <c r="E63" s="98"/>
      <c r="F63" s="54"/>
      <c r="G63" s="54"/>
      <c r="H63" s="260"/>
      <c r="I63" s="56"/>
      <c r="J63" s="56"/>
    </row>
    <row r="64" spans="1:10" ht="30" x14ac:dyDescent="0.25">
      <c r="A64" s="61" t="s">
        <v>244</v>
      </c>
      <c r="B64" s="76">
        <v>4718</v>
      </c>
      <c r="C64" s="77" t="s">
        <v>427</v>
      </c>
      <c r="D64" s="61" t="s">
        <v>77</v>
      </c>
      <c r="E64" s="98">
        <v>514.17128700000001</v>
      </c>
      <c r="F64" s="54">
        <v>186.14</v>
      </c>
      <c r="G64" s="54">
        <v>95707.843362179992</v>
      </c>
      <c r="H64" s="260" t="s">
        <v>515</v>
      </c>
      <c r="I64" s="56"/>
      <c r="J64" s="56"/>
    </row>
    <row r="65" spans="1:10" ht="30" x14ac:dyDescent="0.25">
      <c r="A65" s="61"/>
      <c r="B65" s="76" t="s">
        <v>513</v>
      </c>
      <c r="C65" s="77" t="s">
        <v>514</v>
      </c>
      <c r="D65" s="61" t="s">
        <v>77</v>
      </c>
      <c r="E65" s="98">
        <v>514.17128700000001</v>
      </c>
      <c r="F65" s="54">
        <v>104.36</v>
      </c>
      <c r="G65" s="54">
        <v>53658.915511320003</v>
      </c>
      <c r="H65" s="260" t="s">
        <v>172</v>
      </c>
      <c r="I65" s="56"/>
      <c r="J65" s="56"/>
    </row>
    <row r="66" spans="1:10" x14ac:dyDescent="0.25">
      <c r="A66" s="61"/>
      <c r="B66" s="76"/>
      <c r="C66" s="33" t="s">
        <v>212</v>
      </c>
      <c r="D66" s="61"/>
      <c r="E66" s="98"/>
      <c r="F66" s="54"/>
      <c r="G66" s="54"/>
      <c r="H66" s="260"/>
      <c r="I66" s="56"/>
      <c r="J66" s="56"/>
    </row>
    <row r="67" spans="1:10" ht="75" x14ac:dyDescent="0.25">
      <c r="A67" s="61" t="s">
        <v>5</v>
      </c>
      <c r="B67" s="76" t="s">
        <v>206</v>
      </c>
      <c r="C67" s="77" t="s">
        <v>207</v>
      </c>
      <c r="D67" s="61" t="s">
        <v>45</v>
      </c>
      <c r="E67" s="98">
        <v>10283.425740000001</v>
      </c>
      <c r="F67" s="54">
        <v>84.869537000000008</v>
      </c>
      <c r="G67" s="54">
        <v>872749.58132768248</v>
      </c>
      <c r="H67" s="260" t="s">
        <v>183</v>
      </c>
      <c r="I67" s="56"/>
      <c r="J67" s="56"/>
    </row>
    <row r="68" spans="1:10" x14ac:dyDescent="0.25">
      <c r="A68" s="162"/>
      <c r="B68" s="76"/>
      <c r="C68" s="33" t="s">
        <v>227</v>
      </c>
      <c r="D68" s="112"/>
      <c r="E68" s="113">
        <v>1234.0110887999999</v>
      </c>
      <c r="F68" s="45" t="s">
        <v>3</v>
      </c>
      <c r="G68" s="54"/>
      <c r="H68" s="260"/>
      <c r="I68" s="56"/>
      <c r="J68" s="56"/>
    </row>
    <row r="69" spans="1:10" ht="45" x14ac:dyDescent="0.25">
      <c r="A69" s="61" t="s">
        <v>244</v>
      </c>
      <c r="B69" s="76">
        <v>95879</v>
      </c>
      <c r="C69" s="77" t="s">
        <v>262</v>
      </c>
      <c r="D69" s="61" t="s">
        <v>257</v>
      </c>
      <c r="E69" s="98">
        <v>34552.310486399998</v>
      </c>
      <c r="F69" s="54">
        <v>1.53</v>
      </c>
      <c r="G69" s="54">
        <v>52865.035044191995</v>
      </c>
      <c r="H69" s="260" t="s">
        <v>154</v>
      </c>
      <c r="I69" s="56"/>
      <c r="J69" s="56"/>
    </row>
    <row r="70" spans="1:10" ht="60" x14ac:dyDescent="0.25">
      <c r="A70" s="61" t="s">
        <v>244</v>
      </c>
      <c r="B70" s="76">
        <v>93599</v>
      </c>
      <c r="C70" s="77" t="s">
        <v>261</v>
      </c>
      <c r="D70" s="61" t="s">
        <v>257</v>
      </c>
      <c r="E70" s="98">
        <v>0</v>
      </c>
      <c r="F70" s="54">
        <v>0.61</v>
      </c>
      <c r="G70" s="54">
        <v>0</v>
      </c>
      <c r="H70" s="260" t="s">
        <v>116</v>
      </c>
      <c r="I70" s="56"/>
      <c r="J70" s="56"/>
    </row>
    <row r="71" spans="1:10" ht="45" x14ac:dyDescent="0.25">
      <c r="A71" s="162"/>
      <c r="B71" s="76"/>
      <c r="C71" s="33" t="s">
        <v>215</v>
      </c>
      <c r="D71" s="112"/>
      <c r="E71" s="113">
        <v>1028.342574</v>
      </c>
      <c r="F71" s="45" t="s">
        <v>2</v>
      </c>
      <c r="G71" s="54"/>
      <c r="H71" s="260" t="s">
        <v>230</v>
      </c>
      <c r="I71" s="56"/>
      <c r="J71" s="56"/>
    </row>
    <row r="72" spans="1:10" ht="30" x14ac:dyDescent="0.25">
      <c r="A72" s="61" t="s">
        <v>5</v>
      </c>
      <c r="B72" s="76" t="s">
        <v>282</v>
      </c>
      <c r="C72" s="77" t="s">
        <v>280</v>
      </c>
      <c r="D72" s="61" t="s">
        <v>77</v>
      </c>
      <c r="E72" s="98">
        <v>1028.342574</v>
      </c>
      <c r="F72" s="54">
        <v>2.4480000000000004</v>
      </c>
      <c r="G72" s="54">
        <v>2517.3826211520004</v>
      </c>
      <c r="H72" s="260"/>
      <c r="I72" s="56"/>
      <c r="J72" s="56"/>
    </row>
    <row r="73" spans="1:10" x14ac:dyDescent="0.25">
      <c r="A73" s="162"/>
      <c r="B73" s="52"/>
      <c r="C73" s="63"/>
      <c r="D73" s="50"/>
      <c r="E73" s="97"/>
      <c r="F73" s="95" t="s">
        <v>27</v>
      </c>
      <c r="G73" s="54">
        <v>1121651.6746237907</v>
      </c>
      <c r="H73" s="260"/>
      <c r="I73" s="56"/>
      <c r="J73" s="56"/>
    </row>
    <row r="74" spans="1:10" x14ac:dyDescent="0.25">
      <c r="A74" s="162"/>
      <c r="G74" s="111"/>
      <c r="H74" s="45"/>
      <c r="I74" s="46"/>
      <c r="J74" s="56"/>
    </row>
    <row r="75" spans="1:10" x14ac:dyDescent="0.25">
      <c r="A75" s="61"/>
      <c r="B75" s="52" t="s">
        <v>65</v>
      </c>
      <c r="C75" s="102" t="s">
        <v>159</v>
      </c>
      <c r="D75" s="50"/>
      <c r="E75" s="93">
        <v>8321</v>
      </c>
      <c r="F75" s="93" t="s">
        <v>7</v>
      </c>
      <c r="G75" s="100"/>
      <c r="H75" s="260" t="s">
        <v>321</v>
      </c>
      <c r="I75" s="243"/>
      <c r="J75" s="56"/>
    </row>
    <row r="76" spans="1:10" ht="75" x14ac:dyDescent="0.25">
      <c r="A76" s="61" t="s">
        <v>244</v>
      </c>
      <c r="B76" s="76">
        <v>94273</v>
      </c>
      <c r="C76" s="77" t="s">
        <v>252</v>
      </c>
      <c r="D76" s="61" t="s">
        <v>78</v>
      </c>
      <c r="E76" s="98">
        <v>8321</v>
      </c>
      <c r="F76" s="54">
        <v>49.48</v>
      </c>
      <c r="G76" s="54">
        <v>411723.07999999996</v>
      </c>
      <c r="H76" s="260" t="s">
        <v>216</v>
      </c>
      <c r="I76" s="56"/>
      <c r="J76" s="56"/>
    </row>
    <row r="77" spans="1:10" x14ac:dyDescent="0.25">
      <c r="A77" s="61"/>
      <c r="B77" s="76"/>
      <c r="C77" s="52" t="s">
        <v>161</v>
      </c>
      <c r="D77" s="49"/>
      <c r="E77" s="106">
        <v>87.370499999999993</v>
      </c>
      <c r="F77" s="103" t="s">
        <v>3</v>
      </c>
      <c r="G77" s="54"/>
      <c r="H77" s="262" t="s">
        <v>160</v>
      </c>
      <c r="I77" s="56" t="s">
        <v>158</v>
      </c>
      <c r="J77" s="56"/>
    </row>
    <row r="78" spans="1:10" ht="45" x14ac:dyDescent="0.25">
      <c r="A78" s="61" t="s">
        <v>244</v>
      </c>
      <c r="B78" s="76">
        <v>95879</v>
      </c>
      <c r="C78" s="77" t="s">
        <v>262</v>
      </c>
      <c r="D78" s="61" t="s">
        <v>257</v>
      </c>
      <c r="E78" s="98">
        <v>2446.3739999999998</v>
      </c>
      <c r="F78" s="54">
        <v>1.53</v>
      </c>
      <c r="G78" s="54">
        <v>3742.9522199999997</v>
      </c>
      <c r="H78" s="45"/>
      <c r="I78" s="46"/>
      <c r="J78" s="56"/>
    </row>
    <row r="79" spans="1:10" ht="60" x14ac:dyDescent="0.25">
      <c r="A79" s="61" t="s">
        <v>244</v>
      </c>
      <c r="B79" s="76">
        <v>93599</v>
      </c>
      <c r="C79" s="77" t="s">
        <v>261</v>
      </c>
      <c r="D79" s="61" t="s">
        <v>257</v>
      </c>
      <c r="E79" s="98">
        <v>0</v>
      </c>
      <c r="F79" s="54">
        <v>0.61</v>
      </c>
      <c r="G79" s="54">
        <v>0</v>
      </c>
      <c r="H79" s="45"/>
      <c r="I79" s="46"/>
      <c r="J79" s="56"/>
    </row>
    <row r="80" spans="1:10" x14ac:dyDescent="0.25">
      <c r="A80" s="61"/>
      <c r="B80" s="52"/>
      <c r="C80" s="63"/>
      <c r="D80" s="50"/>
      <c r="E80" s="97"/>
      <c r="F80" s="95" t="s">
        <v>27</v>
      </c>
      <c r="G80" s="54">
        <v>415466.03221999994</v>
      </c>
      <c r="H80" s="260"/>
      <c r="I80" s="56"/>
      <c r="J80" s="56"/>
    </row>
    <row r="81" spans="1:10" x14ac:dyDescent="0.25">
      <c r="A81" s="61"/>
      <c r="E81" s="163"/>
      <c r="F81" s="94"/>
      <c r="G81" s="147"/>
      <c r="H81" s="260"/>
      <c r="I81" s="56"/>
      <c r="J81" s="56"/>
    </row>
    <row r="82" spans="1:10" ht="30" x14ac:dyDescent="0.25">
      <c r="A82" s="61"/>
      <c r="B82" s="52" t="s">
        <v>66</v>
      </c>
      <c r="C82" s="102" t="s">
        <v>171</v>
      </c>
      <c r="D82" s="50"/>
      <c r="E82" s="93">
        <v>833</v>
      </c>
      <c r="F82" s="93" t="s">
        <v>7</v>
      </c>
      <c r="G82" s="100"/>
      <c r="H82" s="260" t="s">
        <v>310</v>
      </c>
      <c r="I82" s="56"/>
      <c r="J82" s="56"/>
    </row>
    <row r="83" spans="1:10" ht="105" x14ac:dyDescent="0.25">
      <c r="A83" s="61" t="s">
        <v>5</v>
      </c>
      <c r="B83" s="76" t="s">
        <v>129</v>
      </c>
      <c r="C83" s="77" t="s">
        <v>421</v>
      </c>
      <c r="D83" s="61" t="s">
        <v>78</v>
      </c>
      <c r="E83" s="98">
        <v>833</v>
      </c>
      <c r="F83" s="54">
        <v>42.546410000000002</v>
      </c>
      <c r="G83" s="54">
        <v>35441.159530000004</v>
      </c>
      <c r="H83" s="260"/>
      <c r="I83" s="56"/>
      <c r="J83" s="56"/>
    </row>
    <row r="84" spans="1:10" x14ac:dyDescent="0.25">
      <c r="A84" s="61"/>
      <c r="B84" s="76"/>
      <c r="C84" s="52" t="s">
        <v>161</v>
      </c>
      <c r="D84" s="49"/>
      <c r="E84" s="106">
        <v>8.7465000000000011</v>
      </c>
      <c r="F84" s="103" t="s">
        <v>3</v>
      </c>
      <c r="G84" s="54"/>
      <c r="H84" s="262" t="s">
        <v>160</v>
      </c>
      <c r="I84" s="56" t="s">
        <v>158</v>
      </c>
      <c r="J84" s="56"/>
    </row>
    <row r="85" spans="1:10" ht="45" x14ac:dyDescent="0.25">
      <c r="A85" s="61" t="s">
        <v>244</v>
      </c>
      <c r="B85" s="76">
        <v>95879</v>
      </c>
      <c r="C85" s="77" t="s">
        <v>262</v>
      </c>
      <c r="D85" s="61" t="s">
        <v>257</v>
      </c>
      <c r="E85" s="98">
        <v>244.90200000000004</v>
      </c>
      <c r="F85" s="54">
        <v>1.53</v>
      </c>
      <c r="G85" s="54">
        <v>374.70006000000006</v>
      </c>
      <c r="H85" s="260" t="s">
        <v>154</v>
      </c>
      <c r="I85" s="56"/>
      <c r="J85" s="56"/>
    </row>
    <row r="86" spans="1:10" ht="60" x14ac:dyDescent="0.25">
      <c r="A86" s="61" t="s">
        <v>244</v>
      </c>
      <c r="B86" s="76">
        <v>93599</v>
      </c>
      <c r="C86" s="77" t="s">
        <v>261</v>
      </c>
      <c r="D86" s="61" t="s">
        <v>257</v>
      </c>
      <c r="E86" s="98">
        <v>0</v>
      </c>
      <c r="F86" s="54">
        <v>0.61</v>
      </c>
      <c r="G86" s="54">
        <v>0</v>
      </c>
      <c r="H86" s="260" t="s">
        <v>116</v>
      </c>
      <c r="I86" s="56"/>
      <c r="J86" s="56"/>
    </row>
    <row r="87" spans="1:10" x14ac:dyDescent="0.25">
      <c r="A87" s="61"/>
      <c r="B87" s="52"/>
      <c r="C87" s="63"/>
      <c r="D87" s="50"/>
      <c r="E87" s="97"/>
      <c r="F87" s="95" t="s">
        <v>27</v>
      </c>
      <c r="G87" s="54">
        <v>35815.859590000007</v>
      </c>
      <c r="H87" s="260"/>
      <c r="I87" s="56"/>
      <c r="J87" s="56"/>
    </row>
    <row r="88" spans="1:10" x14ac:dyDescent="0.25">
      <c r="A88" s="61"/>
      <c r="B88" s="48"/>
      <c r="C88" s="92"/>
      <c r="D88" s="47"/>
      <c r="E88" s="99"/>
      <c r="F88" s="96"/>
      <c r="G88" s="142"/>
      <c r="H88" s="260"/>
      <c r="I88" s="56" t="s">
        <v>297</v>
      </c>
      <c r="J88" s="56" t="s">
        <v>363</v>
      </c>
    </row>
    <row r="89" spans="1:10" ht="30" x14ac:dyDescent="0.25">
      <c r="A89" s="61"/>
      <c r="B89" s="52" t="s">
        <v>67</v>
      </c>
      <c r="C89" s="102" t="s">
        <v>219</v>
      </c>
      <c r="D89" s="156">
        <v>136</v>
      </c>
      <c r="E89" s="97" t="s">
        <v>178</v>
      </c>
      <c r="F89" s="93"/>
      <c r="G89" s="100"/>
      <c r="H89" s="260" t="s">
        <v>457</v>
      </c>
      <c r="I89" s="44">
        <v>0.5</v>
      </c>
      <c r="J89" s="44">
        <v>0</v>
      </c>
    </row>
    <row r="90" spans="1:10" ht="45" x14ac:dyDescent="0.25">
      <c r="A90" s="61" t="s">
        <v>244</v>
      </c>
      <c r="B90" s="76">
        <v>97957</v>
      </c>
      <c r="C90" s="77" t="s">
        <v>250</v>
      </c>
      <c r="D90" s="61" t="s">
        <v>245</v>
      </c>
      <c r="E90" s="98">
        <v>136</v>
      </c>
      <c r="F90" s="54">
        <v>2961.11</v>
      </c>
      <c r="G90" s="54">
        <v>402710.96</v>
      </c>
      <c r="H90" s="260" t="s">
        <v>57</v>
      </c>
      <c r="I90" s="56"/>
      <c r="J90" s="56"/>
    </row>
    <row r="91" spans="1:10" x14ac:dyDescent="0.25">
      <c r="A91" s="61"/>
      <c r="B91" s="76"/>
      <c r="C91" s="33" t="s">
        <v>218</v>
      </c>
      <c r="D91" s="112"/>
      <c r="E91" s="113">
        <v>11</v>
      </c>
      <c r="F91" s="45" t="s">
        <v>178</v>
      </c>
      <c r="G91" s="54"/>
      <c r="H91" s="260"/>
      <c r="I91" s="56"/>
      <c r="J91" s="56"/>
    </row>
    <row r="92" spans="1:10" ht="45" x14ac:dyDescent="0.25">
      <c r="A92" s="61" t="s">
        <v>244</v>
      </c>
      <c r="B92" s="76">
        <v>97636</v>
      </c>
      <c r="C92" s="77" t="s">
        <v>259</v>
      </c>
      <c r="D92" s="61" t="s">
        <v>45</v>
      </c>
      <c r="E92" s="98">
        <v>501.84</v>
      </c>
      <c r="F92" s="54">
        <v>23.51</v>
      </c>
      <c r="G92" s="54">
        <v>11798.258400000001</v>
      </c>
      <c r="H92" s="260" t="s">
        <v>370</v>
      </c>
      <c r="I92" s="56"/>
      <c r="J92" s="56"/>
    </row>
    <row r="93" spans="1:10" ht="45" x14ac:dyDescent="0.25">
      <c r="A93" s="61" t="s">
        <v>244</v>
      </c>
      <c r="B93" s="76">
        <v>94283</v>
      </c>
      <c r="C93" s="77" t="s">
        <v>516</v>
      </c>
      <c r="D93" s="61" t="s">
        <v>78</v>
      </c>
      <c r="E93" s="98">
        <v>1115.1999999999998</v>
      </c>
      <c r="F93" s="54">
        <v>60.3</v>
      </c>
      <c r="G93" s="54">
        <v>67246.559999999983</v>
      </c>
      <c r="H93" s="260" t="s">
        <v>371</v>
      </c>
      <c r="I93" s="56"/>
      <c r="J93" s="56"/>
    </row>
    <row r="94" spans="1:10" x14ac:dyDescent="0.25">
      <c r="A94" s="61"/>
      <c r="B94" s="48"/>
      <c r="C94" s="102" t="s">
        <v>367</v>
      </c>
      <c r="D94" s="134">
        <v>112.91399999999999</v>
      </c>
      <c r="E94" s="97" t="s">
        <v>103</v>
      </c>
      <c r="F94" s="93"/>
      <c r="G94" s="142"/>
      <c r="H94" s="260" t="s">
        <v>366</v>
      </c>
      <c r="I94" s="56"/>
      <c r="J94" s="56"/>
    </row>
    <row r="95" spans="1:10" ht="45" x14ac:dyDescent="0.25">
      <c r="A95" s="61" t="s">
        <v>244</v>
      </c>
      <c r="B95" s="76">
        <v>95879</v>
      </c>
      <c r="C95" s="77" t="s">
        <v>262</v>
      </c>
      <c r="D95" s="61" t="s">
        <v>257</v>
      </c>
      <c r="E95" s="98">
        <v>3161.5919999999996</v>
      </c>
      <c r="F95" s="54">
        <v>1.53</v>
      </c>
      <c r="G95" s="54">
        <v>4837.2357599999996</v>
      </c>
      <c r="H95" s="260"/>
      <c r="I95" s="56"/>
      <c r="J95" s="56"/>
    </row>
    <row r="96" spans="1:10" ht="60" x14ac:dyDescent="0.25">
      <c r="A96" s="61" t="s">
        <v>244</v>
      </c>
      <c r="B96" s="76">
        <v>93599</v>
      </c>
      <c r="C96" s="77" t="s">
        <v>261</v>
      </c>
      <c r="D96" s="61" t="s">
        <v>257</v>
      </c>
      <c r="E96" s="98">
        <v>0</v>
      </c>
      <c r="F96" s="54">
        <v>0.61</v>
      </c>
      <c r="G96" s="54">
        <v>0</v>
      </c>
      <c r="H96" s="260"/>
      <c r="I96" s="56"/>
      <c r="J96" s="56"/>
    </row>
    <row r="97" spans="1:10" x14ac:dyDescent="0.25">
      <c r="A97" s="61"/>
      <c r="B97" s="52"/>
      <c r="C97" s="63"/>
      <c r="D97" s="50"/>
      <c r="E97" s="97"/>
      <c r="F97" s="95" t="s">
        <v>27</v>
      </c>
      <c r="G97" s="54">
        <v>486593.01416000002</v>
      </c>
      <c r="H97" s="260"/>
      <c r="I97" s="56"/>
      <c r="J97" s="56"/>
    </row>
    <row r="98" spans="1:10" x14ac:dyDescent="0.25">
      <c r="A98" s="61"/>
      <c r="B98" s="48"/>
      <c r="C98" s="92"/>
      <c r="D98" s="47"/>
      <c r="E98" s="99"/>
      <c r="F98" s="96"/>
      <c r="G98" s="142"/>
      <c r="H98" s="260"/>
      <c r="I98" s="56"/>
      <c r="J98" s="56"/>
    </row>
    <row r="99" spans="1:10" ht="30" x14ac:dyDescent="0.25">
      <c r="A99" s="61"/>
      <c r="B99" s="52" t="s">
        <v>68</v>
      </c>
      <c r="C99" s="102" t="s">
        <v>220</v>
      </c>
      <c r="D99" s="134">
        <v>136</v>
      </c>
      <c r="E99" s="97" t="s">
        <v>178</v>
      </c>
      <c r="F99" s="93"/>
      <c r="G99" s="100"/>
      <c r="H99" s="260" t="s">
        <v>457</v>
      </c>
      <c r="I99" s="44">
        <v>0.5</v>
      </c>
      <c r="J99" s="56"/>
    </row>
    <row r="100" spans="1:10" ht="45" x14ac:dyDescent="0.25">
      <c r="A100" s="61" t="s">
        <v>244</v>
      </c>
      <c r="B100" s="76">
        <v>97956</v>
      </c>
      <c r="C100" s="77" t="s">
        <v>249</v>
      </c>
      <c r="D100" s="61" t="s">
        <v>245</v>
      </c>
      <c r="E100" s="98">
        <v>136</v>
      </c>
      <c r="F100" s="54">
        <v>1664.34</v>
      </c>
      <c r="G100" s="54">
        <v>226350.24</v>
      </c>
      <c r="H100" s="260" t="s">
        <v>57</v>
      </c>
      <c r="I100" s="56"/>
      <c r="J100" s="56"/>
    </row>
    <row r="101" spans="1:10" x14ac:dyDescent="0.25">
      <c r="A101" s="61"/>
      <c r="B101" s="76"/>
      <c r="C101" s="33" t="s">
        <v>218</v>
      </c>
      <c r="D101" s="112"/>
      <c r="E101" s="113">
        <v>11</v>
      </c>
      <c r="F101" s="45" t="s">
        <v>178</v>
      </c>
      <c r="G101" s="54"/>
      <c r="H101" s="260"/>
      <c r="I101" s="56"/>
      <c r="J101" s="56"/>
    </row>
    <row r="102" spans="1:10" ht="45" x14ac:dyDescent="0.25">
      <c r="A102" s="61" t="s">
        <v>244</v>
      </c>
      <c r="B102" s="76">
        <v>97636</v>
      </c>
      <c r="C102" s="77" t="s">
        <v>259</v>
      </c>
      <c r="D102" s="61" t="s">
        <v>45</v>
      </c>
      <c r="E102" s="98">
        <v>379.43999999999994</v>
      </c>
      <c r="F102" s="54">
        <v>23.51</v>
      </c>
      <c r="G102" s="54">
        <v>8920.634399999999</v>
      </c>
      <c r="H102" s="260" t="s">
        <v>369</v>
      </c>
      <c r="I102" s="56"/>
      <c r="J102" s="56"/>
    </row>
    <row r="103" spans="1:10" ht="45" x14ac:dyDescent="0.25">
      <c r="A103" s="61" t="s">
        <v>244</v>
      </c>
      <c r="B103" s="76">
        <v>94283</v>
      </c>
      <c r="C103" s="77" t="s">
        <v>516</v>
      </c>
      <c r="D103" s="61" t="s">
        <v>78</v>
      </c>
      <c r="E103" s="98">
        <v>843.2</v>
      </c>
      <c r="F103" s="54">
        <v>60.3</v>
      </c>
      <c r="G103" s="54">
        <v>50844.959999999999</v>
      </c>
      <c r="H103" s="260" t="s">
        <v>372</v>
      </c>
      <c r="I103" s="56"/>
      <c r="J103" s="56"/>
    </row>
    <row r="104" spans="1:10" x14ac:dyDescent="0.25">
      <c r="A104" s="61"/>
      <c r="B104" s="48"/>
      <c r="C104" s="102" t="s">
        <v>367</v>
      </c>
      <c r="D104" s="134">
        <v>85.373999999999981</v>
      </c>
      <c r="E104" s="97" t="s">
        <v>103</v>
      </c>
      <c r="F104" s="93"/>
      <c r="G104" s="142"/>
      <c r="H104" s="260" t="s">
        <v>368</v>
      </c>
      <c r="I104" s="56"/>
      <c r="J104" s="56"/>
    </row>
    <row r="105" spans="1:10" ht="45" x14ac:dyDescent="0.25">
      <c r="A105" s="61" t="s">
        <v>244</v>
      </c>
      <c r="B105" s="76">
        <v>95879</v>
      </c>
      <c r="C105" s="77" t="s">
        <v>262</v>
      </c>
      <c r="D105" s="61" t="s">
        <v>257</v>
      </c>
      <c r="E105" s="98">
        <v>2390.4719999999993</v>
      </c>
      <c r="F105" s="54">
        <v>1.53</v>
      </c>
      <c r="G105" s="54">
        <v>3657.4221599999992</v>
      </c>
      <c r="H105" s="260"/>
      <c r="I105" s="56"/>
      <c r="J105" s="56"/>
    </row>
    <row r="106" spans="1:10" ht="60" x14ac:dyDescent="0.25">
      <c r="A106" s="61" t="s">
        <v>244</v>
      </c>
      <c r="B106" s="76">
        <v>93599</v>
      </c>
      <c r="C106" s="77" t="s">
        <v>261</v>
      </c>
      <c r="D106" s="61" t="s">
        <v>257</v>
      </c>
      <c r="E106" s="98">
        <v>0</v>
      </c>
      <c r="F106" s="54">
        <v>0.61</v>
      </c>
      <c r="G106" s="54">
        <v>0</v>
      </c>
      <c r="H106" s="260"/>
      <c r="I106" s="56"/>
      <c r="J106" s="56"/>
    </row>
    <row r="107" spans="1:10" x14ac:dyDescent="0.25">
      <c r="A107" s="61"/>
      <c r="B107" s="52"/>
      <c r="C107" s="63"/>
      <c r="D107" s="50"/>
      <c r="E107" s="97"/>
      <c r="F107" s="95" t="s">
        <v>27</v>
      </c>
      <c r="G107" s="54">
        <v>289773.25656000001</v>
      </c>
      <c r="H107" s="260"/>
      <c r="I107" s="56"/>
      <c r="J107" s="56"/>
    </row>
    <row r="108" spans="1:10" x14ac:dyDescent="0.25">
      <c r="A108" s="61"/>
      <c r="B108" s="48"/>
      <c r="C108" s="92"/>
      <c r="D108" s="47"/>
      <c r="E108" s="99"/>
      <c r="F108" s="96"/>
      <c r="G108" s="142"/>
      <c r="H108" s="260"/>
      <c r="I108" s="56"/>
      <c r="J108" s="56"/>
    </row>
    <row r="109" spans="1:10" x14ac:dyDescent="0.25">
      <c r="A109" s="61"/>
      <c r="B109" s="52" t="s">
        <v>69</v>
      </c>
      <c r="C109" s="102" t="s">
        <v>221</v>
      </c>
      <c r="D109" s="134">
        <v>103</v>
      </c>
      <c r="E109" s="97" t="s">
        <v>7</v>
      </c>
      <c r="F109" s="93"/>
      <c r="G109" s="100"/>
      <c r="H109" s="260" t="s">
        <v>192</v>
      </c>
      <c r="I109" s="56"/>
      <c r="J109" s="56"/>
    </row>
    <row r="110" spans="1:10" ht="30" x14ac:dyDescent="0.25">
      <c r="A110" s="61" t="s">
        <v>5</v>
      </c>
      <c r="B110" s="104" t="s">
        <v>110</v>
      </c>
      <c r="C110" s="77" t="s">
        <v>274</v>
      </c>
      <c r="D110" s="61" t="s">
        <v>272</v>
      </c>
      <c r="E110" s="98">
        <v>103</v>
      </c>
      <c r="F110" s="54">
        <v>4.0666463999999998</v>
      </c>
      <c r="G110" s="54">
        <v>418.86457919999998</v>
      </c>
      <c r="H110" s="260"/>
      <c r="I110" s="56"/>
      <c r="J110" s="56"/>
    </row>
    <row r="111" spans="1:10" ht="45" x14ac:dyDescent="0.25">
      <c r="A111" s="61" t="s">
        <v>5</v>
      </c>
      <c r="B111" s="86" t="s">
        <v>111</v>
      </c>
      <c r="C111" s="77" t="s">
        <v>275</v>
      </c>
      <c r="D111" s="61" t="s">
        <v>45</v>
      </c>
      <c r="E111" s="98">
        <v>206</v>
      </c>
      <c r="F111" s="54">
        <v>10.239219</v>
      </c>
      <c r="G111" s="54">
        <v>2109.2791139999999</v>
      </c>
      <c r="H111" s="260"/>
      <c r="I111" s="56"/>
      <c r="J111" s="56"/>
    </row>
    <row r="112" spans="1:10" ht="63.75" x14ac:dyDescent="0.25">
      <c r="A112" s="61" t="s">
        <v>5</v>
      </c>
      <c r="B112" s="86" t="s">
        <v>112</v>
      </c>
      <c r="C112" s="77" t="s">
        <v>276</v>
      </c>
      <c r="D112" s="61" t="s">
        <v>78</v>
      </c>
      <c r="E112" s="98">
        <v>103</v>
      </c>
      <c r="F112" s="54">
        <v>38.118400000000001</v>
      </c>
      <c r="G112" s="54">
        <v>3926.1952000000001</v>
      </c>
      <c r="H112" s="260"/>
      <c r="I112" s="56"/>
      <c r="J112" s="56"/>
    </row>
    <row r="113" spans="1:10" x14ac:dyDescent="0.25">
      <c r="A113" s="61"/>
      <c r="B113" s="52"/>
      <c r="C113" s="63"/>
      <c r="D113" s="50"/>
      <c r="E113" s="97"/>
      <c r="F113" s="95" t="s">
        <v>27</v>
      </c>
      <c r="G113" s="54">
        <v>6454.3388931999998</v>
      </c>
      <c r="H113" s="260"/>
      <c r="I113" s="56"/>
      <c r="J113" s="56"/>
    </row>
    <row r="114" spans="1:10" x14ac:dyDescent="0.25">
      <c r="A114" s="61"/>
      <c r="B114" s="76"/>
      <c r="C114" s="76"/>
      <c r="D114" s="61"/>
      <c r="E114" s="98"/>
      <c r="F114" s="54"/>
      <c r="G114" s="54"/>
      <c r="H114" s="260"/>
      <c r="I114" s="56"/>
      <c r="J114" s="56"/>
    </row>
    <row r="115" spans="1:10" x14ac:dyDescent="0.25">
      <c r="A115" s="61"/>
      <c r="B115" s="52" t="s">
        <v>70</v>
      </c>
      <c r="C115" s="102" t="s">
        <v>226</v>
      </c>
      <c r="D115" s="134"/>
      <c r="E115" s="97"/>
      <c r="F115" s="93"/>
      <c r="G115" s="100"/>
      <c r="H115" s="260"/>
      <c r="I115" s="56"/>
      <c r="J115" s="56"/>
    </row>
    <row r="116" spans="1:10" ht="45" x14ac:dyDescent="0.25">
      <c r="A116" s="61" t="s">
        <v>244</v>
      </c>
      <c r="B116" s="76">
        <v>98050</v>
      </c>
      <c r="C116" s="77" t="s">
        <v>251</v>
      </c>
      <c r="D116" s="61" t="s">
        <v>78</v>
      </c>
      <c r="E116" s="98">
        <v>55</v>
      </c>
      <c r="F116" s="54">
        <v>312.2</v>
      </c>
      <c r="G116" s="54">
        <v>17171</v>
      </c>
      <c r="H116" s="260" t="s">
        <v>224</v>
      </c>
      <c r="I116" s="56"/>
      <c r="J116" s="56"/>
    </row>
    <row r="117" spans="1:10" ht="45" x14ac:dyDescent="0.25">
      <c r="A117" s="61" t="s">
        <v>5</v>
      </c>
      <c r="B117" s="76" t="s">
        <v>109</v>
      </c>
      <c r="C117" s="77" t="s">
        <v>271</v>
      </c>
      <c r="D117" s="61" t="s">
        <v>268</v>
      </c>
      <c r="E117" s="98">
        <v>272</v>
      </c>
      <c r="F117" s="54">
        <v>93.5</v>
      </c>
      <c r="G117" s="54">
        <v>25432</v>
      </c>
      <c r="H117" s="260" t="s">
        <v>223</v>
      </c>
      <c r="I117" s="56"/>
      <c r="J117" s="56"/>
    </row>
    <row r="118" spans="1:10" ht="45" x14ac:dyDescent="0.25">
      <c r="A118" s="61" t="s">
        <v>244</v>
      </c>
      <c r="B118" s="76">
        <v>98114</v>
      </c>
      <c r="C118" s="77" t="s">
        <v>256</v>
      </c>
      <c r="D118" s="61" t="s">
        <v>245</v>
      </c>
      <c r="E118" s="98">
        <v>272</v>
      </c>
      <c r="F118" s="54">
        <v>612.67999999999995</v>
      </c>
      <c r="G118" s="54">
        <v>166648.95999999999</v>
      </c>
      <c r="H118" s="260" t="s">
        <v>223</v>
      </c>
      <c r="I118" s="56"/>
      <c r="J118" s="56"/>
    </row>
    <row r="119" spans="1:10" ht="60" x14ac:dyDescent="0.25">
      <c r="A119" s="61" t="s">
        <v>5</v>
      </c>
      <c r="B119" s="76" t="s">
        <v>127</v>
      </c>
      <c r="C119" s="77" t="s">
        <v>273</v>
      </c>
      <c r="D119" s="61" t="s">
        <v>268</v>
      </c>
      <c r="E119" s="98">
        <v>272</v>
      </c>
      <c r="F119" s="54">
        <v>73.324519000000009</v>
      </c>
      <c r="G119" s="54">
        <v>19944.269168000003</v>
      </c>
      <c r="H119" s="260" t="s">
        <v>223</v>
      </c>
      <c r="I119" s="56"/>
      <c r="J119" s="56"/>
    </row>
    <row r="120" spans="1:10" x14ac:dyDescent="0.25">
      <c r="A120" s="61"/>
      <c r="B120" s="52"/>
      <c r="C120" s="63"/>
      <c r="D120" s="50"/>
      <c r="E120" s="97"/>
      <c r="F120" s="95" t="s">
        <v>27</v>
      </c>
      <c r="G120" s="54">
        <v>229196.22916799999</v>
      </c>
      <c r="H120" s="260"/>
      <c r="I120" s="56"/>
      <c r="J120" s="56"/>
    </row>
    <row r="121" spans="1:10" x14ac:dyDescent="0.25">
      <c r="A121" s="61"/>
      <c r="B121" s="48"/>
      <c r="C121" s="92"/>
      <c r="D121" s="47"/>
      <c r="E121" s="99"/>
      <c r="F121" s="96"/>
      <c r="G121" s="142"/>
      <c r="H121" s="260"/>
      <c r="I121" s="56"/>
      <c r="J121" s="56"/>
    </row>
    <row r="122" spans="1:10" x14ac:dyDescent="0.25">
      <c r="A122" s="61"/>
      <c r="B122" s="52" t="s">
        <v>71</v>
      </c>
      <c r="C122" s="102" t="s">
        <v>469</v>
      </c>
      <c r="D122" s="50"/>
      <c r="E122" s="58"/>
      <c r="F122" s="93"/>
      <c r="G122" s="100"/>
      <c r="H122" s="260"/>
      <c r="I122" s="56"/>
      <c r="J122" s="56"/>
    </row>
    <row r="123" spans="1:10" x14ac:dyDescent="0.25">
      <c r="A123" s="76" t="s">
        <v>292</v>
      </c>
      <c r="B123" s="309">
        <v>1009000</v>
      </c>
      <c r="C123" s="77" t="s">
        <v>285</v>
      </c>
      <c r="D123" s="76" t="s">
        <v>45</v>
      </c>
      <c r="E123" s="98">
        <v>34278.085800000001</v>
      </c>
      <c r="F123" s="76">
        <v>0.68</v>
      </c>
      <c r="G123" s="54">
        <v>23309.098344000002</v>
      </c>
      <c r="H123" s="260" t="s">
        <v>326</v>
      </c>
      <c r="I123" s="56"/>
      <c r="J123" s="56"/>
    </row>
    <row r="124" spans="1:10" ht="30" x14ac:dyDescent="0.25">
      <c r="A124" s="76" t="s">
        <v>292</v>
      </c>
      <c r="B124" s="309">
        <v>3002000</v>
      </c>
      <c r="C124" s="77" t="s">
        <v>329</v>
      </c>
      <c r="D124" s="76" t="s">
        <v>78</v>
      </c>
      <c r="E124" s="98">
        <v>17139.0429</v>
      </c>
      <c r="F124" s="76">
        <v>1.61</v>
      </c>
      <c r="G124" s="54">
        <v>27593.859069000002</v>
      </c>
      <c r="H124" s="260" t="s">
        <v>327</v>
      </c>
      <c r="I124" s="56"/>
      <c r="J124" s="56"/>
    </row>
    <row r="125" spans="1:10" ht="30" x14ac:dyDescent="0.25">
      <c r="A125" s="76" t="s">
        <v>292</v>
      </c>
      <c r="B125" s="309">
        <v>3003000</v>
      </c>
      <c r="C125" s="77" t="s">
        <v>330</v>
      </c>
      <c r="D125" s="76" t="s">
        <v>78</v>
      </c>
      <c r="E125" s="98">
        <v>17139.0429</v>
      </c>
      <c r="F125" s="76">
        <v>0.76</v>
      </c>
      <c r="G125" s="54">
        <v>13025.672604000001</v>
      </c>
      <c r="H125" s="260" t="s">
        <v>327</v>
      </c>
      <c r="I125" s="56"/>
      <c r="J125" s="56"/>
    </row>
    <row r="126" spans="1:10" x14ac:dyDescent="0.25">
      <c r="A126" s="61" t="s">
        <v>244</v>
      </c>
      <c r="B126" s="76">
        <v>94296</v>
      </c>
      <c r="C126" s="77" t="s">
        <v>266</v>
      </c>
      <c r="D126" s="56" t="s">
        <v>267</v>
      </c>
      <c r="E126" s="98">
        <v>12</v>
      </c>
      <c r="F126" s="54">
        <v>4349.3900000000003</v>
      </c>
      <c r="G126" s="54">
        <v>52192.680000000008</v>
      </c>
      <c r="H126" s="260" t="s">
        <v>377</v>
      </c>
      <c r="I126" s="56"/>
      <c r="J126" s="56"/>
    </row>
    <row r="127" spans="1:10" x14ac:dyDescent="0.25">
      <c r="A127" s="61" t="s">
        <v>244</v>
      </c>
      <c r="B127" s="76">
        <v>41093</v>
      </c>
      <c r="C127" s="77" t="s">
        <v>425</v>
      </c>
      <c r="D127" s="56" t="s">
        <v>267</v>
      </c>
      <c r="E127" s="98">
        <v>12</v>
      </c>
      <c r="F127" s="54">
        <v>1750.69</v>
      </c>
      <c r="G127" s="54">
        <v>21008.28</v>
      </c>
      <c r="H127" s="260" t="s">
        <v>377</v>
      </c>
      <c r="I127" s="56"/>
      <c r="J127" s="56"/>
    </row>
    <row r="128" spans="1:10" ht="45" x14ac:dyDescent="0.25">
      <c r="A128" s="76" t="s">
        <v>292</v>
      </c>
      <c r="B128" s="309">
        <v>2006022</v>
      </c>
      <c r="C128" s="77" t="s">
        <v>289</v>
      </c>
      <c r="D128" s="76" t="s">
        <v>287</v>
      </c>
      <c r="E128" s="98">
        <v>115</v>
      </c>
      <c r="F128" s="76">
        <v>1927.99</v>
      </c>
      <c r="G128" s="54">
        <v>221718.85</v>
      </c>
      <c r="H128" s="260" t="s">
        <v>322</v>
      </c>
      <c r="I128" s="56"/>
      <c r="J128" s="56"/>
    </row>
    <row r="129" spans="1:10" x14ac:dyDescent="0.25">
      <c r="A129" s="61"/>
      <c r="B129" s="52"/>
      <c r="C129" s="63"/>
      <c r="D129" s="50"/>
      <c r="E129" s="58"/>
      <c r="F129" s="53" t="s">
        <v>27</v>
      </c>
      <c r="G129" s="54">
        <v>358848.44001700002</v>
      </c>
      <c r="H129" s="260"/>
      <c r="I129" s="56"/>
      <c r="J129" s="56"/>
    </row>
    <row r="130" spans="1:10" x14ac:dyDescent="0.25">
      <c r="A130" s="61"/>
      <c r="D130" s="329"/>
      <c r="E130" s="330"/>
      <c r="F130" s="330"/>
      <c r="G130" s="147"/>
      <c r="H130" s="260"/>
      <c r="I130" s="56"/>
      <c r="J130" s="56"/>
    </row>
    <row r="131" spans="1:10" x14ac:dyDescent="0.25">
      <c r="A131" s="61"/>
      <c r="B131" s="52" t="s">
        <v>72</v>
      </c>
      <c r="C131" s="63" t="s">
        <v>4</v>
      </c>
      <c r="D131" s="50"/>
      <c r="E131" s="58"/>
      <c r="F131" s="93"/>
      <c r="G131" s="100"/>
      <c r="H131" s="260"/>
      <c r="I131" s="56"/>
      <c r="J131" s="56"/>
    </row>
    <row r="132" spans="1:10" x14ac:dyDescent="0.25">
      <c r="A132" s="61"/>
      <c r="B132" s="76"/>
      <c r="C132" s="77" t="s">
        <v>39</v>
      </c>
      <c r="D132" s="61" t="s">
        <v>9</v>
      </c>
      <c r="E132" s="56" t="s">
        <v>1</v>
      </c>
      <c r="F132" s="54" t="s">
        <v>79</v>
      </c>
      <c r="G132" s="54" t="s">
        <v>25</v>
      </c>
      <c r="H132" s="260"/>
      <c r="I132" s="56"/>
      <c r="J132" s="56"/>
    </row>
    <row r="133" spans="1:10" x14ac:dyDescent="0.25">
      <c r="A133" s="61" t="s">
        <v>5</v>
      </c>
      <c r="B133" s="76" t="s">
        <v>4</v>
      </c>
      <c r="C133" s="77" t="s">
        <v>152</v>
      </c>
      <c r="D133" s="61" t="s">
        <v>279</v>
      </c>
      <c r="E133" s="60">
        <v>1</v>
      </c>
      <c r="F133" s="54">
        <v>292663.37094472919</v>
      </c>
      <c r="G133" s="54">
        <v>292663.37094472919</v>
      </c>
      <c r="H133" s="260"/>
      <c r="I133" s="56"/>
      <c r="J133" s="56"/>
    </row>
    <row r="134" spans="1:10" ht="30" x14ac:dyDescent="0.25">
      <c r="A134" s="162"/>
      <c r="B134" s="76"/>
      <c r="C134" s="77" t="s">
        <v>153</v>
      </c>
      <c r="D134" s="121">
        <v>5.0158976060788757E-2</v>
      </c>
      <c r="E134" s="56"/>
      <c r="F134" s="54"/>
      <c r="G134" s="54"/>
      <c r="H134" s="260"/>
      <c r="I134" s="56"/>
      <c r="J134" s="56"/>
    </row>
    <row r="135" spans="1:10" x14ac:dyDescent="0.25">
      <c r="A135" s="162"/>
      <c r="B135" s="52"/>
      <c r="C135" s="63"/>
      <c r="D135" s="50"/>
      <c r="E135" s="58"/>
      <c r="F135" s="53" t="s">
        <v>27</v>
      </c>
      <c r="G135" s="54">
        <v>292663.37094472919</v>
      </c>
      <c r="H135" s="260"/>
      <c r="I135" s="56"/>
      <c r="J135" s="56"/>
    </row>
    <row r="136" spans="1:10" x14ac:dyDescent="0.25">
      <c r="A136" s="162"/>
      <c r="B136" s="334"/>
      <c r="C136" s="335"/>
      <c r="G136" s="147"/>
      <c r="H136" s="260"/>
      <c r="I136" s="56"/>
      <c r="J136" s="56"/>
    </row>
    <row r="137" spans="1:10" ht="21" x14ac:dyDescent="0.25">
      <c r="A137" s="162"/>
      <c r="B137" s="43"/>
      <c r="C137" s="42"/>
      <c r="D137" s="128" t="s">
        <v>186</v>
      </c>
      <c r="E137" s="128"/>
      <c r="F137" s="128"/>
      <c r="G137" s="148">
        <v>5834715.8161690552</v>
      </c>
      <c r="H137" s="260"/>
      <c r="I137" s="56"/>
      <c r="J137" s="56"/>
    </row>
    <row r="138" spans="1:10" x14ac:dyDescent="0.25">
      <c r="A138" s="162"/>
      <c r="D138" s="329"/>
      <c r="E138" s="330"/>
      <c r="F138" s="330"/>
      <c r="G138" s="147"/>
      <c r="H138" s="260"/>
      <c r="I138" s="56"/>
      <c r="J138" s="56"/>
    </row>
    <row r="139" spans="1:10" x14ac:dyDescent="0.25">
      <c r="A139" s="162"/>
      <c r="B139" s="52" t="s">
        <v>73</v>
      </c>
      <c r="C139" s="130" t="s">
        <v>83</v>
      </c>
      <c r="D139" s="131"/>
      <c r="E139" s="132"/>
      <c r="F139" s="132"/>
      <c r="G139" s="100"/>
      <c r="H139" s="260"/>
      <c r="I139" s="56"/>
      <c r="J139" s="56"/>
    </row>
    <row r="140" spans="1:10" x14ac:dyDescent="0.25">
      <c r="A140" s="162"/>
      <c r="B140" s="129"/>
      <c r="C140" s="133" t="s">
        <v>217</v>
      </c>
      <c r="D140" s="47"/>
      <c r="E140" s="99"/>
      <c r="F140" s="36">
        <v>0.2122</v>
      </c>
      <c r="G140" s="142">
        <v>1238126.6961910734</v>
      </c>
      <c r="H140" s="77"/>
      <c r="I140" s="56"/>
      <c r="J140" s="56"/>
    </row>
    <row r="141" spans="1:10" x14ac:dyDescent="0.25">
      <c r="A141" s="162"/>
      <c r="G141" s="147"/>
      <c r="H141" s="77"/>
      <c r="I141" s="56"/>
      <c r="J141" s="56"/>
    </row>
    <row r="142" spans="1:10" ht="21" x14ac:dyDescent="0.25">
      <c r="A142" s="12"/>
      <c r="B142" s="43"/>
      <c r="C142" s="42"/>
      <c r="D142" s="127" t="s">
        <v>28</v>
      </c>
      <c r="E142" s="127"/>
      <c r="F142" s="127"/>
      <c r="G142" s="160">
        <v>7072842.5123601286</v>
      </c>
      <c r="H142" s="146"/>
      <c r="I142" s="56"/>
      <c r="J142" s="56"/>
    </row>
    <row r="145" spans="3:5" x14ac:dyDescent="0.25">
      <c r="C145" s="77" t="s">
        <v>138</v>
      </c>
      <c r="D145" s="61"/>
      <c r="E145" s="54">
        <v>0</v>
      </c>
    </row>
    <row r="146" spans="3:5" x14ac:dyDescent="0.25">
      <c r="C146" s="77" t="s">
        <v>139</v>
      </c>
      <c r="D146" s="61"/>
      <c r="E146" s="54">
        <v>5834715.8161690515</v>
      </c>
    </row>
    <row r="163" spans="2:3" x14ac:dyDescent="0.25">
      <c r="B163" s="81">
        <v>4011211</v>
      </c>
      <c r="C163" s="81" t="s">
        <v>240</v>
      </c>
    </row>
    <row r="165" spans="2:3" ht="105" x14ac:dyDescent="0.25">
      <c r="B165" s="55" t="s">
        <v>455</v>
      </c>
      <c r="C165" s="81" t="s">
        <v>239</v>
      </c>
    </row>
  </sheetData>
  <mergeCells count="11">
    <mergeCell ref="B1:G1"/>
    <mergeCell ref="B7:C8"/>
    <mergeCell ref="B2:G2"/>
    <mergeCell ref="B3:G3"/>
    <mergeCell ref="B4:G4"/>
    <mergeCell ref="B5:G5"/>
    <mergeCell ref="D138:F138"/>
    <mergeCell ref="D7:F7"/>
    <mergeCell ref="D130:F130"/>
    <mergeCell ref="B6:G6"/>
    <mergeCell ref="B136:C13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5:I55"/>
  <sheetViews>
    <sheetView view="pageBreakPreview" zoomScaleSheetLayoutView="100" workbookViewId="0">
      <selection activeCell="E125" sqref="E125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5" max="5" width="17" customWidth="1"/>
    <col min="6" max="6" width="22.28515625" customWidth="1"/>
    <col min="7" max="7" width="22.85546875" customWidth="1"/>
    <col min="8" max="8" width="17.42578125" customWidth="1"/>
    <col min="9" max="9" width="14" customWidth="1"/>
    <col min="10" max="10" width="14.42578125" customWidth="1"/>
    <col min="11" max="11" width="71.140625" customWidth="1"/>
    <col min="13" max="13" width="13" customWidth="1"/>
  </cols>
  <sheetData>
    <row r="5" spans="1:9" ht="21" x14ac:dyDescent="0.35">
      <c r="A5" s="340" t="s">
        <v>101</v>
      </c>
      <c r="B5" s="340"/>
      <c r="C5" s="340"/>
      <c r="D5" s="340"/>
      <c r="E5" s="84"/>
    </row>
    <row r="6" spans="1:9" ht="18.75" x14ac:dyDescent="0.3">
      <c r="A6" s="341" t="s">
        <v>231</v>
      </c>
      <c r="B6" s="341"/>
      <c r="C6" s="341"/>
      <c r="D6" s="341"/>
      <c r="E6" s="85"/>
    </row>
    <row r="7" spans="1:9" ht="18.75" x14ac:dyDescent="0.3">
      <c r="A7" s="341" t="s">
        <v>523</v>
      </c>
      <c r="B7" s="341"/>
      <c r="C7" s="341"/>
      <c r="D7" s="341"/>
      <c r="E7" s="85"/>
    </row>
    <row r="8" spans="1:9" ht="18.75" x14ac:dyDescent="0.3">
      <c r="A8" s="341" t="s">
        <v>374</v>
      </c>
      <c r="B8" s="341"/>
      <c r="C8" s="341"/>
      <c r="D8" s="341"/>
      <c r="E8" s="85"/>
      <c r="F8">
        <v>1000</v>
      </c>
    </row>
    <row r="9" spans="1:9" ht="18.75" x14ac:dyDescent="0.25">
      <c r="A9" s="339" t="s">
        <v>520</v>
      </c>
      <c r="B9" s="339"/>
      <c r="C9" s="339"/>
      <c r="D9" s="339"/>
      <c r="E9" s="83"/>
    </row>
    <row r="10" spans="1:9" ht="18.75" x14ac:dyDescent="0.25">
      <c r="A10" s="339"/>
      <c r="B10" s="339"/>
      <c r="C10" s="339"/>
      <c r="D10" s="339"/>
      <c r="E10" s="83"/>
      <c r="H10" t="s">
        <v>55</v>
      </c>
      <c r="I10" t="s">
        <v>56</v>
      </c>
    </row>
    <row r="11" spans="1:9" ht="15.75" thickBot="1" x14ac:dyDescent="0.3">
      <c r="F11" t="s">
        <v>84</v>
      </c>
    </row>
    <row r="12" spans="1:9" ht="30.75" thickBot="1" x14ac:dyDescent="0.3">
      <c r="A12" s="33" t="s">
        <v>6</v>
      </c>
      <c r="B12" s="33" t="s">
        <v>23</v>
      </c>
      <c r="C12" s="33" t="s">
        <v>85</v>
      </c>
      <c r="D12" s="33" t="s">
        <v>58</v>
      </c>
      <c r="E12" s="87"/>
      <c r="F12" s="120">
        <v>0.2122</v>
      </c>
    </row>
    <row r="13" spans="1:9" ht="15.75" customHeight="1" x14ac:dyDescent="0.25">
      <c r="A13" s="77" t="s">
        <v>59</v>
      </c>
      <c r="B13" s="77" t="s">
        <v>189</v>
      </c>
      <c r="C13" s="32">
        <v>1129245.4789310147</v>
      </c>
      <c r="D13" s="30">
        <v>0.15965935576221371</v>
      </c>
      <c r="E13" s="88"/>
      <c r="F13" s="119">
        <v>931566.96826514998</v>
      </c>
    </row>
    <row r="14" spans="1:9" x14ac:dyDescent="0.25">
      <c r="A14" s="77" t="s">
        <v>60</v>
      </c>
      <c r="B14" s="77" t="s">
        <v>179</v>
      </c>
      <c r="C14" s="32">
        <v>81994.260353246995</v>
      </c>
      <c r="D14" s="30">
        <v>1.1592829927989797E-2</v>
      </c>
      <c r="E14" s="88"/>
      <c r="F14" s="1">
        <v>67640.868134999997</v>
      </c>
    </row>
    <row r="15" spans="1:9" x14ac:dyDescent="0.25">
      <c r="A15" s="77" t="s">
        <v>61</v>
      </c>
      <c r="B15" s="77" t="s">
        <v>375</v>
      </c>
      <c r="C15" s="32">
        <v>24701.251501611601</v>
      </c>
      <c r="D15" s="30">
        <v>3.4924079616427206E-3</v>
      </c>
      <c r="E15" s="88"/>
      <c r="F15" s="1">
        <v>20377.207970311501</v>
      </c>
    </row>
    <row r="16" spans="1:9" x14ac:dyDescent="0.25">
      <c r="A16" s="77" t="s">
        <v>62</v>
      </c>
      <c r="B16" s="77" t="s">
        <v>182</v>
      </c>
      <c r="C16" s="32">
        <v>165154.75836156</v>
      </c>
      <c r="D16" s="30">
        <v>2.3350549382789777E-2</v>
      </c>
      <c r="E16" s="88"/>
      <c r="F16" s="1">
        <v>136243.8198</v>
      </c>
    </row>
    <row r="17" spans="1:7" x14ac:dyDescent="0.25">
      <c r="A17" s="77" t="s">
        <v>63</v>
      </c>
      <c r="B17" s="77" t="s">
        <v>212</v>
      </c>
      <c r="C17" s="32">
        <v>1748507.2647632731</v>
      </c>
      <c r="D17" s="30">
        <v>0.2472142228117867</v>
      </c>
      <c r="E17" s="88"/>
      <c r="F17" s="1">
        <v>1442424.735821872</v>
      </c>
    </row>
    <row r="18" spans="1:7" x14ac:dyDescent="0.25">
      <c r="A18" s="77" t="s">
        <v>64</v>
      </c>
      <c r="B18" s="77" t="s">
        <v>214</v>
      </c>
      <c r="C18" s="32">
        <v>1359666.159978959</v>
      </c>
      <c r="D18" s="30">
        <v>0.1922375844793488</v>
      </c>
      <c r="E18" s="88"/>
      <c r="F18" s="1">
        <v>1121651.6746237907</v>
      </c>
    </row>
    <row r="19" spans="1:7" x14ac:dyDescent="0.25">
      <c r="A19" s="77" t="s">
        <v>65</v>
      </c>
      <c r="B19" s="77" t="s">
        <v>159</v>
      </c>
      <c r="C19" s="32">
        <v>503627.92425708391</v>
      </c>
      <c r="D19" s="30">
        <v>7.1205872798237826E-2</v>
      </c>
      <c r="E19" s="88"/>
      <c r="F19" s="1">
        <v>415466.03221999994</v>
      </c>
    </row>
    <row r="20" spans="1:7" x14ac:dyDescent="0.25">
      <c r="A20" s="77" t="s">
        <v>66</v>
      </c>
      <c r="B20" s="77" t="s">
        <v>171</v>
      </c>
      <c r="C20" s="32">
        <v>43415.984994998005</v>
      </c>
      <c r="D20" s="30">
        <v>6.1384068596362111E-3</v>
      </c>
      <c r="E20" s="310">
        <v>3</v>
      </c>
      <c r="F20" s="1">
        <v>35815.859590000007</v>
      </c>
    </row>
    <row r="21" spans="1:7" ht="15" customHeight="1" x14ac:dyDescent="0.25">
      <c r="A21" s="77" t="s">
        <v>67</v>
      </c>
      <c r="B21" s="77" t="s">
        <v>219</v>
      </c>
      <c r="C21" s="32">
        <v>589848.05176475202</v>
      </c>
      <c r="D21" s="30">
        <v>8.339618063514985E-2</v>
      </c>
      <c r="E21" s="1"/>
      <c r="F21" s="1">
        <v>486593.01416000002</v>
      </c>
      <c r="G21" s="1">
        <v>0</v>
      </c>
    </row>
    <row r="22" spans="1:7" ht="15" customHeight="1" x14ac:dyDescent="0.25">
      <c r="A22" s="77" t="s">
        <v>68</v>
      </c>
      <c r="B22" s="77" t="s">
        <v>220</v>
      </c>
      <c r="C22" s="32">
        <v>351263.141602032</v>
      </c>
      <c r="D22" s="30">
        <v>4.9663645272488836E-2</v>
      </c>
      <c r="E22" s="88"/>
      <c r="F22" s="1">
        <v>289773.25656000001</v>
      </c>
    </row>
    <row r="23" spans="1:7" ht="15" customHeight="1" x14ac:dyDescent="0.25">
      <c r="A23" s="77" t="s">
        <v>69</v>
      </c>
      <c r="B23" s="77" t="s">
        <v>221</v>
      </c>
      <c r="C23" s="32">
        <v>7823.9496063370398</v>
      </c>
      <c r="D23" s="30">
        <v>1.1061959307964683E-3</v>
      </c>
      <c r="E23" s="88"/>
      <c r="F23" s="1">
        <v>6454.3388931999998</v>
      </c>
    </row>
    <row r="24" spans="1:7" ht="15" customHeight="1" x14ac:dyDescent="0.25">
      <c r="A24" s="77" t="s">
        <v>70</v>
      </c>
      <c r="B24" s="77" t="s">
        <v>226</v>
      </c>
      <c r="C24" s="32">
        <v>277831.66899744957</v>
      </c>
      <c r="D24" s="30">
        <v>3.9281472549675137E-2</v>
      </c>
      <c r="E24" s="88"/>
      <c r="F24" s="1">
        <v>229196.22916799999</v>
      </c>
    </row>
    <row r="25" spans="1:7" ht="15" customHeight="1" x14ac:dyDescent="0.25">
      <c r="A25" s="77" t="s">
        <v>71</v>
      </c>
      <c r="B25" s="77" t="s">
        <v>469</v>
      </c>
      <c r="C25" s="32">
        <v>434996.07898860739</v>
      </c>
      <c r="D25" s="30">
        <v>6.1502299567455558E-2</v>
      </c>
      <c r="E25" s="88"/>
      <c r="F25" s="1">
        <v>358848.44001700002</v>
      </c>
    </row>
    <row r="26" spans="1:7" ht="15" customHeight="1" x14ac:dyDescent="0.25">
      <c r="A26" s="77" t="s">
        <v>72</v>
      </c>
      <c r="B26" s="77" t="s">
        <v>4</v>
      </c>
      <c r="C26" s="32">
        <v>354766.53825920069</v>
      </c>
      <c r="D26" s="30">
        <v>5.0158976060788785E-2</v>
      </c>
      <c r="E26" s="88"/>
      <c r="F26" s="1">
        <v>292663.37094472919</v>
      </c>
    </row>
    <row r="27" spans="1:7" hidden="1" x14ac:dyDescent="0.25">
      <c r="A27" s="77" t="s">
        <v>74</v>
      </c>
      <c r="B27" s="77"/>
      <c r="C27" s="32">
        <v>0</v>
      </c>
      <c r="D27" s="30">
        <v>0</v>
      </c>
      <c r="E27" s="88"/>
      <c r="F27" s="1"/>
    </row>
    <row r="28" spans="1:7" ht="15" hidden="1" customHeight="1" x14ac:dyDescent="0.25">
      <c r="A28" s="77" t="s">
        <v>81</v>
      </c>
      <c r="B28" s="77"/>
      <c r="C28" s="32">
        <v>0</v>
      </c>
      <c r="D28" s="30">
        <v>0</v>
      </c>
      <c r="E28" s="88"/>
      <c r="F28" s="1"/>
    </row>
    <row r="29" spans="1:7" ht="15" hidden="1" customHeight="1" x14ac:dyDescent="0.25">
      <c r="A29" s="77" t="s">
        <v>82</v>
      </c>
      <c r="B29" s="77"/>
      <c r="C29" s="32">
        <v>0</v>
      </c>
      <c r="D29" s="30">
        <v>0</v>
      </c>
      <c r="E29" s="88"/>
      <c r="F29" s="1"/>
    </row>
    <row r="30" spans="1:7" ht="15" hidden="1" customHeight="1" x14ac:dyDescent="0.25">
      <c r="A30" s="77" t="s">
        <v>117</v>
      </c>
      <c r="B30" s="77"/>
      <c r="C30" s="32">
        <v>0</v>
      </c>
      <c r="D30" s="30">
        <v>0</v>
      </c>
      <c r="E30" s="88"/>
      <c r="F30" s="1"/>
    </row>
    <row r="31" spans="1:7" ht="15" hidden="1" customHeight="1" x14ac:dyDescent="0.25">
      <c r="A31" s="77" t="s">
        <v>118</v>
      </c>
      <c r="B31" s="77"/>
      <c r="C31" s="32">
        <v>0</v>
      </c>
      <c r="D31" s="30">
        <v>0</v>
      </c>
      <c r="E31" s="88"/>
      <c r="F31" s="1"/>
    </row>
    <row r="32" spans="1:7" ht="28.5" hidden="1" customHeight="1" thickBot="1" x14ac:dyDescent="0.3">
      <c r="A32" s="77" t="s">
        <v>130</v>
      </c>
      <c r="B32" s="77"/>
      <c r="C32" s="32">
        <v>0</v>
      </c>
      <c r="D32" s="30">
        <v>0</v>
      </c>
      <c r="E32" s="88"/>
      <c r="F32" s="1"/>
    </row>
    <row r="33" spans="1:8" ht="15" hidden="1" customHeight="1" x14ac:dyDescent="0.25">
      <c r="A33" s="77" t="s">
        <v>131</v>
      </c>
      <c r="B33" s="77"/>
      <c r="C33" s="32">
        <v>0</v>
      </c>
      <c r="D33" s="30">
        <v>0</v>
      </c>
      <c r="E33" s="88"/>
      <c r="F33" s="1"/>
      <c r="H33" s="117"/>
    </row>
    <row r="34" spans="1:8" ht="15.75" hidden="1" thickBot="1" x14ac:dyDescent="0.3">
      <c r="A34" s="77" t="s">
        <v>132</v>
      </c>
      <c r="B34" s="77"/>
      <c r="C34" s="32"/>
      <c r="D34" s="30">
        <v>0</v>
      </c>
      <c r="E34" s="4"/>
      <c r="F34" s="14"/>
      <c r="G34" s="14"/>
      <c r="H34" s="118"/>
    </row>
    <row r="35" spans="1:8" hidden="1" x14ac:dyDescent="0.25">
      <c r="A35" s="77" t="s">
        <v>133</v>
      </c>
      <c r="B35" s="77"/>
      <c r="C35" s="32">
        <v>0</v>
      </c>
      <c r="D35" s="30">
        <v>0</v>
      </c>
      <c r="E35" s="88"/>
      <c r="F35" s="1"/>
    </row>
    <row r="36" spans="1:8" hidden="1" x14ac:dyDescent="0.25">
      <c r="A36" s="77" t="s">
        <v>134</v>
      </c>
      <c r="B36" s="77"/>
      <c r="C36" s="32">
        <v>0</v>
      </c>
      <c r="D36" s="30">
        <v>0</v>
      </c>
      <c r="E36" s="88"/>
      <c r="F36" s="1"/>
    </row>
    <row r="37" spans="1:8" hidden="1" x14ac:dyDescent="0.25">
      <c r="A37" s="77" t="s">
        <v>135</v>
      </c>
      <c r="B37" s="77"/>
      <c r="C37" s="32">
        <v>0</v>
      </c>
      <c r="D37" s="30">
        <v>0</v>
      </c>
      <c r="E37" s="88"/>
      <c r="F37" s="1"/>
    </row>
    <row r="38" spans="1:8" hidden="1" x14ac:dyDescent="0.25">
      <c r="A38" s="77" t="s">
        <v>163</v>
      </c>
      <c r="B38" s="77"/>
      <c r="C38" s="32">
        <v>0</v>
      </c>
      <c r="D38" s="30">
        <v>0</v>
      </c>
      <c r="E38" s="88"/>
      <c r="F38" s="1"/>
    </row>
    <row r="39" spans="1:8" hidden="1" x14ac:dyDescent="0.25">
      <c r="A39" s="77" t="s">
        <v>164</v>
      </c>
      <c r="B39" s="77"/>
      <c r="C39" s="32">
        <v>0</v>
      </c>
      <c r="D39" s="30">
        <v>0</v>
      </c>
      <c r="E39" s="88"/>
      <c r="F39" s="1"/>
    </row>
    <row r="40" spans="1:8" hidden="1" x14ac:dyDescent="0.25">
      <c r="A40" s="77" t="s">
        <v>165</v>
      </c>
      <c r="B40" s="77"/>
      <c r="C40" s="32">
        <v>0</v>
      </c>
      <c r="D40" s="30">
        <v>0</v>
      </c>
      <c r="E40" s="88"/>
      <c r="F40" s="1"/>
    </row>
    <row r="41" spans="1:8" hidden="1" x14ac:dyDescent="0.25">
      <c r="A41" s="77" t="s">
        <v>166</v>
      </c>
      <c r="B41" s="77"/>
      <c r="C41" s="32">
        <v>0</v>
      </c>
      <c r="D41" s="30">
        <v>0</v>
      </c>
      <c r="E41" s="88"/>
      <c r="F41" s="1"/>
    </row>
    <row r="42" spans="1:8" hidden="1" x14ac:dyDescent="0.25">
      <c r="A42" s="77" t="s">
        <v>167</v>
      </c>
      <c r="B42" s="77"/>
      <c r="C42" s="32">
        <v>0</v>
      </c>
      <c r="D42" s="30">
        <v>0</v>
      </c>
      <c r="E42" s="88"/>
      <c r="F42" s="1"/>
    </row>
    <row r="43" spans="1:8" hidden="1" x14ac:dyDescent="0.25">
      <c r="A43" s="77" t="s">
        <v>168</v>
      </c>
      <c r="B43" s="77"/>
      <c r="C43" s="32">
        <v>0</v>
      </c>
      <c r="D43" s="30">
        <v>0</v>
      </c>
      <c r="E43" s="88"/>
      <c r="F43" s="1"/>
    </row>
    <row r="44" spans="1:8" hidden="1" x14ac:dyDescent="0.25">
      <c r="A44" s="77" t="s">
        <v>169</v>
      </c>
      <c r="B44" s="77"/>
      <c r="C44" s="32">
        <v>0</v>
      </c>
      <c r="D44" s="30">
        <v>0</v>
      </c>
      <c r="E44" s="88"/>
      <c r="F44" s="1"/>
    </row>
    <row r="45" spans="1:8" ht="15.75" hidden="1" customHeight="1" x14ac:dyDescent="0.25">
      <c r="A45" s="77" t="s">
        <v>170</v>
      </c>
      <c r="B45" s="77"/>
      <c r="C45" s="32">
        <v>0</v>
      </c>
      <c r="D45" s="30">
        <v>0</v>
      </c>
      <c r="E45" s="88"/>
      <c r="F45" s="1"/>
    </row>
    <row r="46" spans="1:8" ht="15.75" hidden="1" customHeight="1" x14ac:dyDescent="0.25">
      <c r="A46" s="77"/>
      <c r="B46" s="77"/>
      <c r="C46" s="32"/>
      <c r="D46" s="30"/>
      <c r="E46" s="88"/>
      <c r="F46" s="2"/>
    </row>
    <row r="47" spans="1:8" hidden="1" x14ac:dyDescent="0.25">
      <c r="A47" s="77"/>
      <c r="B47" s="77"/>
      <c r="C47" s="32"/>
      <c r="D47" s="30"/>
      <c r="E47" s="88"/>
      <c r="F47" s="1"/>
    </row>
    <row r="48" spans="1:8" ht="21" x14ac:dyDescent="0.35">
      <c r="A48" s="19"/>
      <c r="B48" s="18" t="s">
        <v>28</v>
      </c>
      <c r="C48" s="16">
        <v>7072842.5123601248</v>
      </c>
      <c r="D48" s="17">
        <v>1</v>
      </c>
      <c r="E48" s="89"/>
      <c r="F48" s="1"/>
      <c r="G48" s="14"/>
    </row>
    <row r="50" spans="2:6" x14ac:dyDescent="0.25">
      <c r="C50" s="31">
        <v>7072842.5123601286</v>
      </c>
      <c r="F50" s="14">
        <v>5834715.8161690524</v>
      </c>
    </row>
    <row r="51" spans="2:6" x14ac:dyDescent="0.25">
      <c r="F51" s="14"/>
    </row>
    <row r="52" spans="2:6" ht="15.75" thickBot="1" x14ac:dyDescent="0.3"/>
    <row r="53" spans="2:6" ht="15.75" thickBot="1" x14ac:dyDescent="0.3">
      <c r="B53" s="114" t="s">
        <v>53</v>
      </c>
      <c r="C53" s="115">
        <v>0</v>
      </c>
    </row>
    <row r="55" spans="2:6" x14ac:dyDescent="0.25">
      <c r="C55" s="90"/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1" manualBreakCount="1">
    <brk id="48" max="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5"/>
  <sheetViews>
    <sheetView view="pageBreakPreview" zoomScale="85" zoomScaleSheetLayoutView="85" workbookViewId="0">
      <selection activeCell="E125" sqref="E125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8" customWidth="1"/>
    <col min="4" max="4" width="63.140625" style="82" bestFit="1" customWidth="1"/>
    <col min="5" max="5" width="11.85546875" style="78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45" t="s">
        <v>430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1" ht="18.75" x14ac:dyDescent="0.3">
      <c r="B2" s="345" t="str">
        <f>CAPA!B14</f>
        <v>RECONSTRUÇÃO E IMPLANTAÇÃO DE CALÇADAS</v>
      </c>
      <c r="C2" s="345"/>
      <c r="D2" s="345"/>
      <c r="E2" s="345"/>
      <c r="F2" s="345"/>
      <c r="G2" s="345"/>
      <c r="H2" s="345"/>
      <c r="I2" s="345"/>
      <c r="J2" s="345"/>
      <c r="K2" s="345"/>
    </row>
    <row r="3" spans="2:11" ht="18.75" x14ac:dyDescent="0.3">
      <c r="B3" s="345" t="str">
        <f>CAPA!B19</f>
        <v>SEM DESONERAÇÃO</v>
      </c>
      <c r="C3" s="345"/>
      <c r="D3" s="345"/>
      <c r="E3" s="345"/>
      <c r="F3" s="345"/>
      <c r="G3" s="345"/>
      <c r="H3" s="345"/>
      <c r="I3" s="345"/>
      <c r="J3" s="345"/>
      <c r="K3" s="345"/>
    </row>
    <row r="4" spans="2:11" ht="18.75" x14ac:dyDescent="0.3">
      <c r="B4" s="345" t="str">
        <f>CAPA!B17</f>
        <v>INTERESSADO: PROCESSO 00112-00004957/2025-51</v>
      </c>
      <c r="C4" s="345"/>
      <c r="D4" s="345"/>
      <c r="E4" s="345"/>
      <c r="F4" s="345"/>
      <c r="G4" s="345"/>
      <c r="H4" s="345"/>
      <c r="I4" s="345"/>
      <c r="J4" s="345"/>
      <c r="K4" s="345"/>
    </row>
    <row r="5" spans="2:11" x14ac:dyDescent="0.25">
      <c r="B5" s="346"/>
      <c r="C5" s="346"/>
      <c r="D5" s="346"/>
      <c r="E5" s="346"/>
      <c r="F5" s="346"/>
      <c r="G5" s="346"/>
      <c r="H5" s="346"/>
    </row>
    <row r="6" spans="2:11" x14ac:dyDescent="0.25">
      <c r="G6" s="73" t="s">
        <v>454</v>
      </c>
      <c r="H6" s="73" t="s">
        <v>454</v>
      </c>
    </row>
    <row r="7" spans="2:11" x14ac:dyDescent="0.25">
      <c r="B7" s="75" t="s">
        <v>6</v>
      </c>
      <c r="C7" s="74" t="s">
        <v>0</v>
      </c>
      <c r="D7" s="74" t="s">
        <v>23</v>
      </c>
      <c r="E7" s="74" t="s">
        <v>9</v>
      </c>
      <c r="F7" s="74" t="s">
        <v>1</v>
      </c>
      <c r="G7" s="74" t="s">
        <v>428</v>
      </c>
      <c r="H7" s="74" t="s">
        <v>429</v>
      </c>
      <c r="I7" s="74" t="s">
        <v>10</v>
      </c>
      <c r="J7" s="74" t="s">
        <v>11</v>
      </c>
      <c r="K7" s="74" t="s">
        <v>12</v>
      </c>
    </row>
    <row r="8" spans="2:11" ht="71.25" x14ac:dyDescent="0.25">
      <c r="B8" s="77">
        <v>1</v>
      </c>
      <c r="C8" s="48" t="s">
        <v>206</v>
      </c>
      <c r="D8" s="240" t="s">
        <v>207</v>
      </c>
      <c r="E8" s="174" t="s">
        <v>45</v>
      </c>
      <c r="F8" s="7">
        <v>10283.425740000001</v>
      </c>
      <c r="G8" s="174">
        <v>102.8788527514</v>
      </c>
      <c r="H8" s="7">
        <v>1057947.0424854166</v>
      </c>
      <c r="I8" s="6">
        <v>0.14957876421489721</v>
      </c>
      <c r="J8" s="6">
        <v>0.14957876421489721</v>
      </c>
      <c r="K8" s="76" t="s">
        <v>14</v>
      </c>
    </row>
    <row r="9" spans="2:11" ht="28.5" x14ac:dyDescent="0.25">
      <c r="B9" s="77">
        <v>2</v>
      </c>
      <c r="C9" s="76">
        <v>97636</v>
      </c>
      <c r="D9" s="240" t="s">
        <v>373</v>
      </c>
      <c r="E9" s="174" t="s">
        <v>45</v>
      </c>
      <c r="F9" s="7">
        <v>35159.3658</v>
      </c>
      <c r="G9" s="174">
        <v>28.498822000000001</v>
      </c>
      <c r="H9" s="7">
        <v>1002000.5075670877</v>
      </c>
      <c r="I9" s="6">
        <v>0.1416687146385692</v>
      </c>
      <c r="J9" s="6">
        <v>0.29124747885346641</v>
      </c>
      <c r="K9" s="76" t="s">
        <v>14</v>
      </c>
    </row>
    <row r="10" spans="2:11" ht="57" x14ac:dyDescent="0.25">
      <c r="B10" s="77">
        <v>3</v>
      </c>
      <c r="C10" s="76" t="s">
        <v>197</v>
      </c>
      <c r="D10" s="240" t="s">
        <v>198</v>
      </c>
      <c r="E10" s="174" t="s">
        <v>77</v>
      </c>
      <c r="F10" s="7">
        <v>1285.4282175000001</v>
      </c>
      <c r="G10" s="174">
        <v>773.44612285160008</v>
      </c>
      <c r="H10" s="7">
        <v>994209.4710294184</v>
      </c>
      <c r="I10" s="6">
        <v>0.140567172150658</v>
      </c>
      <c r="J10" s="6">
        <v>0.43181465100412442</v>
      </c>
      <c r="K10" s="76" t="s">
        <v>14</v>
      </c>
    </row>
    <row r="11" spans="2:11" ht="57" x14ac:dyDescent="0.25">
      <c r="B11" s="77">
        <v>4</v>
      </c>
      <c r="C11" s="76">
        <v>94273</v>
      </c>
      <c r="D11" s="240" t="s">
        <v>252</v>
      </c>
      <c r="E11" s="174" t="s">
        <v>78</v>
      </c>
      <c r="F11" s="7">
        <v>8321</v>
      </c>
      <c r="G11" s="174">
        <v>59.979655999999991</v>
      </c>
      <c r="H11" s="7">
        <v>499090.71757599991</v>
      </c>
      <c r="I11" s="6">
        <v>7.0564375879120067E-2</v>
      </c>
      <c r="J11" s="6">
        <v>0.50237902688324443</v>
      </c>
      <c r="K11" s="76" t="s">
        <v>15</v>
      </c>
    </row>
    <row r="12" spans="2:11" ht="42.75" x14ac:dyDescent="0.25">
      <c r="B12" s="77">
        <v>5</v>
      </c>
      <c r="C12" s="76">
        <v>97957</v>
      </c>
      <c r="D12" s="240" t="s">
        <v>250</v>
      </c>
      <c r="E12" s="174" t="s">
        <v>245</v>
      </c>
      <c r="F12" s="7">
        <v>136</v>
      </c>
      <c r="G12" s="174">
        <v>3589.4575420000001</v>
      </c>
      <c r="H12" s="7">
        <v>488166.22571200004</v>
      </c>
      <c r="I12" s="6">
        <v>6.9019807080237749E-2</v>
      </c>
      <c r="J12" s="6">
        <v>0.57139883396348212</v>
      </c>
      <c r="K12" s="76" t="s">
        <v>15</v>
      </c>
    </row>
    <row r="13" spans="2:11" ht="42.75" x14ac:dyDescent="0.25">
      <c r="B13" s="77">
        <v>6</v>
      </c>
      <c r="C13" s="76">
        <v>95879</v>
      </c>
      <c r="D13" s="240" t="s">
        <v>262</v>
      </c>
      <c r="E13" s="174" t="s">
        <v>257</v>
      </c>
      <c r="F13" s="7">
        <v>223900.70218740005</v>
      </c>
      <c r="G13" s="174">
        <v>1.8546659999999999</v>
      </c>
      <c r="H13" s="7">
        <v>415261.01972309645</v>
      </c>
      <c r="I13" s="6">
        <v>5.8712041021330277E-2</v>
      </c>
      <c r="J13" s="6">
        <v>0.63011087498481244</v>
      </c>
      <c r="K13" s="76" t="s">
        <v>15</v>
      </c>
    </row>
    <row r="14" spans="2:11" ht="28.5" x14ac:dyDescent="0.25">
      <c r="B14" s="77">
        <v>7</v>
      </c>
      <c r="C14" s="76">
        <v>4718</v>
      </c>
      <c r="D14" s="240" t="s">
        <v>427</v>
      </c>
      <c r="E14" s="174" t="s">
        <v>77</v>
      </c>
      <c r="F14" s="7">
        <v>1799.5995045</v>
      </c>
      <c r="G14" s="174">
        <v>225.63890799999999</v>
      </c>
      <c r="H14" s="7">
        <v>406059.66703272104</v>
      </c>
      <c r="I14" s="6">
        <v>5.7411099755595094E-2</v>
      </c>
      <c r="J14" s="6">
        <v>0.68752197474040755</v>
      </c>
      <c r="K14" s="76" t="s">
        <v>15</v>
      </c>
    </row>
    <row r="15" spans="2:11" ht="28.5" x14ac:dyDescent="0.25">
      <c r="B15" s="77">
        <v>8</v>
      </c>
      <c r="C15" s="76" t="s">
        <v>513</v>
      </c>
      <c r="D15" s="240" t="s">
        <v>514</v>
      </c>
      <c r="E15" s="174" t="s">
        <v>77</v>
      </c>
      <c r="F15" s="7">
        <v>2879.3592072000001</v>
      </c>
      <c r="G15" s="174">
        <v>126.50519199999999</v>
      </c>
      <c r="H15" s="7">
        <v>364253.88934380381</v>
      </c>
      <c r="I15" s="6">
        <v>5.1500353458634615E-2</v>
      </c>
      <c r="J15" s="6">
        <v>0.73902232819904212</v>
      </c>
      <c r="K15" s="76" t="s">
        <v>15</v>
      </c>
    </row>
    <row r="16" spans="2:11" x14ac:dyDescent="0.25">
      <c r="B16" s="77">
        <v>9</v>
      </c>
      <c r="C16" s="317" t="s">
        <v>4</v>
      </c>
      <c r="D16" s="240" t="s">
        <v>152</v>
      </c>
      <c r="E16" s="174" t="s">
        <v>279</v>
      </c>
      <c r="F16" s="7">
        <v>1</v>
      </c>
      <c r="G16" s="174">
        <v>354766.53825920069</v>
      </c>
      <c r="H16" s="7">
        <v>354766.53825920069</v>
      </c>
      <c r="I16" s="6">
        <v>5.0158976060788771E-2</v>
      </c>
      <c r="J16" s="6">
        <v>0.78918130425983091</v>
      </c>
      <c r="K16" s="76" t="s">
        <v>15</v>
      </c>
    </row>
    <row r="17" spans="2:11" ht="42.75" x14ac:dyDescent="0.25">
      <c r="B17" s="77">
        <v>10</v>
      </c>
      <c r="C17" s="181">
        <v>97956</v>
      </c>
      <c r="D17" s="240" t="s">
        <v>249</v>
      </c>
      <c r="E17" s="174" t="s">
        <v>245</v>
      </c>
      <c r="F17" s="7">
        <v>136</v>
      </c>
      <c r="G17" s="174">
        <v>2017.5129479999998</v>
      </c>
      <c r="H17" s="7">
        <v>274381.76092799997</v>
      </c>
      <c r="I17" s="173">
        <v>3.8793704291945549E-2</v>
      </c>
      <c r="J17" s="173">
        <v>0.82797500855177641</v>
      </c>
      <c r="K17" s="76" t="s">
        <v>16</v>
      </c>
    </row>
    <row r="18" spans="2:11" ht="42.75" x14ac:dyDescent="0.25">
      <c r="B18" s="77">
        <v>11</v>
      </c>
      <c r="C18" s="316">
        <v>2006022</v>
      </c>
      <c r="D18" s="240" t="s">
        <v>289</v>
      </c>
      <c r="E18" s="174" t="s">
        <v>287</v>
      </c>
      <c r="F18" s="7">
        <v>115</v>
      </c>
      <c r="G18" s="174">
        <v>2337.1094779999999</v>
      </c>
      <c r="H18" s="7">
        <v>268767.58996999997</v>
      </c>
      <c r="I18" s="6">
        <v>3.7999939840356392E-2</v>
      </c>
      <c r="J18" s="6">
        <v>0.86597494839213285</v>
      </c>
      <c r="K18" s="76" t="s">
        <v>16</v>
      </c>
    </row>
    <row r="19" spans="2:11" ht="28.5" x14ac:dyDescent="0.25">
      <c r="B19" s="77">
        <v>12</v>
      </c>
      <c r="C19" s="76">
        <v>98114</v>
      </c>
      <c r="D19" s="240" t="s">
        <v>256</v>
      </c>
      <c r="E19" s="174" t="s">
        <v>245</v>
      </c>
      <c r="F19" s="7">
        <v>272</v>
      </c>
      <c r="G19" s="174">
        <v>742.69069599999989</v>
      </c>
      <c r="H19" s="7">
        <v>202011.86931199997</v>
      </c>
      <c r="I19" s="6">
        <v>2.8561624121981322E-2</v>
      </c>
      <c r="J19" s="6">
        <v>0.89453657251411411</v>
      </c>
      <c r="K19" s="76" t="s">
        <v>16</v>
      </c>
    </row>
    <row r="20" spans="2:11" ht="28.5" x14ac:dyDescent="0.25">
      <c r="B20" s="77">
        <v>13</v>
      </c>
      <c r="C20" s="76" t="s">
        <v>108</v>
      </c>
      <c r="D20" s="240" t="s">
        <v>270</v>
      </c>
      <c r="E20" s="174" t="s">
        <v>268</v>
      </c>
      <c r="F20" s="7">
        <v>740</v>
      </c>
      <c r="G20" s="174">
        <v>223.18210589399999</v>
      </c>
      <c r="H20" s="7">
        <v>165154.75836156</v>
      </c>
      <c r="I20" s="6">
        <v>2.335054938278977E-2</v>
      </c>
      <c r="J20" s="6">
        <v>0.91788712189690391</v>
      </c>
      <c r="K20" s="76" t="s">
        <v>16</v>
      </c>
    </row>
    <row r="21" spans="2:11" ht="42.75" x14ac:dyDescent="0.25">
      <c r="B21" s="77">
        <v>14</v>
      </c>
      <c r="C21" s="48">
        <v>94283</v>
      </c>
      <c r="D21" s="240" t="s">
        <v>516</v>
      </c>
      <c r="E21" s="174" t="s">
        <v>78</v>
      </c>
      <c r="F21" s="7">
        <v>1958.3999999999999</v>
      </c>
      <c r="G21" s="174">
        <v>73.095659999999995</v>
      </c>
      <c r="H21" s="7">
        <v>143150.54054399999</v>
      </c>
      <c r="I21" s="6">
        <v>2.0239463878043044E-2</v>
      </c>
      <c r="J21" s="6">
        <v>0.93812658577494701</v>
      </c>
      <c r="K21" s="76" t="s">
        <v>16</v>
      </c>
    </row>
    <row r="22" spans="2:11" x14ac:dyDescent="0.25">
      <c r="B22" s="77">
        <v>15</v>
      </c>
      <c r="C22" s="48">
        <v>94296</v>
      </c>
      <c r="D22" s="240" t="s">
        <v>266</v>
      </c>
      <c r="E22" s="174" t="s">
        <v>267</v>
      </c>
      <c r="F22" s="7">
        <v>12</v>
      </c>
      <c r="G22" s="174">
        <v>5272.3305580000006</v>
      </c>
      <c r="H22" s="7">
        <v>63267.966696000003</v>
      </c>
      <c r="I22" s="6">
        <v>8.9451965861584281E-3</v>
      </c>
      <c r="J22" s="6">
        <v>0.94707178236110545</v>
      </c>
      <c r="K22" s="76" t="s">
        <v>16</v>
      </c>
    </row>
    <row r="23" spans="2:11" ht="28.5" x14ac:dyDescent="0.25">
      <c r="B23" s="77">
        <v>16</v>
      </c>
      <c r="C23" s="313">
        <v>6077</v>
      </c>
      <c r="D23" s="240" t="s">
        <v>424</v>
      </c>
      <c r="E23" s="174" t="s">
        <v>77</v>
      </c>
      <c r="F23" s="7">
        <v>1079.7597026999999</v>
      </c>
      <c r="G23" s="174">
        <v>46.984871999999996</v>
      </c>
      <c r="H23" s="7">
        <v>50732.371422117547</v>
      </c>
      <c r="I23" s="6">
        <v>7.1728405281837292E-3</v>
      </c>
      <c r="J23" s="6">
        <v>0.95424462288928913</v>
      </c>
      <c r="K23" s="76" t="s">
        <v>16</v>
      </c>
    </row>
    <row r="24" spans="2:11" ht="42.75" x14ac:dyDescent="0.25">
      <c r="B24" s="77">
        <v>17</v>
      </c>
      <c r="C24" s="315">
        <v>104790</v>
      </c>
      <c r="D24" s="240" t="s">
        <v>260</v>
      </c>
      <c r="E24" s="174" t="s">
        <v>77</v>
      </c>
      <c r="F24" s="7">
        <v>357.803</v>
      </c>
      <c r="G24" s="174">
        <v>140.26366199999998</v>
      </c>
      <c r="H24" s="7">
        <v>50186.759054585993</v>
      </c>
      <c r="I24" s="6">
        <v>7.095698648299076E-3</v>
      </c>
      <c r="J24" s="6">
        <v>0.96134032153758819</v>
      </c>
      <c r="K24" s="76" t="s">
        <v>16</v>
      </c>
    </row>
    <row r="25" spans="2:11" ht="85.5" x14ac:dyDescent="0.25">
      <c r="B25" s="77">
        <v>18</v>
      </c>
      <c r="C25" s="181" t="s">
        <v>129</v>
      </c>
      <c r="D25" s="240" t="s">
        <v>421</v>
      </c>
      <c r="E25" s="174" t="s">
        <v>78</v>
      </c>
      <c r="F25" s="7">
        <v>833</v>
      </c>
      <c r="G25" s="174">
        <v>51.574758201999998</v>
      </c>
      <c r="H25" s="7">
        <v>42961.773582265996</v>
      </c>
      <c r="I25" s="6">
        <v>6.0741877833683225E-3</v>
      </c>
      <c r="J25" s="6">
        <v>0.96741450932095652</v>
      </c>
      <c r="K25" s="76" t="s">
        <v>16</v>
      </c>
    </row>
    <row r="26" spans="2:11" ht="28.5" x14ac:dyDescent="0.25">
      <c r="B26" s="77">
        <v>19</v>
      </c>
      <c r="C26" s="311">
        <v>3002000</v>
      </c>
      <c r="D26" s="240" t="s">
        <v>329</v>
      </c>
      <c r="E26" s="174" t="s">
        <v>78</v>
      </c>
      <c r="F26" s="7">
        <v>17139.0429</v>
      </c>
      <c r="G26" s="174">
        <v>1.9516420000000001</v>
      </c>
      <c r="H26" s="7">
        <v>33449.275963441803</v>
      </c>
      <c r="I26" s="6">
        <v>4.7292550208756397E-3</v>
      </c>
      <c r="J26" s="6">
        <v>0.97214376434183214</v>
      </c>
      <c r="K26" s="76" t="s">
        <v>16</v>
      </c>
    </row>
    <row r="27" spans="2:11" ht="42.75" x14ac:dyDescent="0.25">
      <c r="B27" s="77">
        <v>20</v>
      </c>
      <c r="C27" s="48" t="s">
        <v>109</v>
      </c>
      <c r="D27" s="240" t="s">
        <v>271</v>
      </c>
      <c r="E27" s="174" t="s">
        <v>268</v>
      </c>
      <c r="F27" s="7">
        <v>272</v>
      </c>
      <c r="G27" s="174">
        <v>113.3407</v>
      </c>
      <c r="H27" s="7">
        <v>30828.670399999999</v>
      </c>
      <c r="I27" s="6">
        <v>4.3587384203911568E-3</v>
      </c>
      <c r="J27" s="6">
        <v>0.97650250276222328</v>
      </c>
      <c r="K27" s="76" t="s">
        <v>16</v>
      </c>
    </row>
    <row r="28" spans="2:11" x14ac:dyDescent="0.25">
      <c r="B28" s="77">
        <v>21</v>
      </c>
      <c r="C28" s="309">
        <v>1009000</v>
      </c>
      <c r="D28" s="240" t="s">
        <v>285</v>
      </c>
      <c r="E28" s="174" t="s">
        <v>45</v>
      </c>
      <c r="F28" s="7">
        <v>34278.085800000001</v>
      </c>
      <c r="G28" s="174">
        <v>0.82429600000000003</v>
      </c>
      <c r="H28" s="7">
        <v>28255.289012596801</v>
      </c>
      <c r="I28" s="6">
        <v>3.9948986511744531E-3</v>
      </c>
      <c r="J28" s="6">
        <v>0.9804974014133977</v>
      </c>
      <c r="K28" s="76" t="s">
        <v>16</v>
      </c>
    </row>
    <row r="29" spans="2:11" x14ac:dyDescent="0.25">
      <c r="B29" s="77">
        <v>22</v>
      </c>
      <c r="C29" s="48">
        <v>41093</v>
      </c>
      <c r="D29" s="240" t="s">
        <v>425</v>
      </c>
      <c r="E29" s="174" t="s">
        <v>267</v>
      </c>
      <c r="F29" s="7">
        <v>12</v>
      </c>
      <c r="G29" s="174">
        <v>2122.1864179999998</v>
      </c>
      <c r="H29" s="7">
        <v>25466.237015999999</v>
      </c>
      <c r="I29" s="6">
        <v>3.600566104999022E-3</v>
      </c>
      <c r="J29" s="6">
        <v>0.98409796751839673</v>
      </c>
      <c r="K29" s="76" t="s">
        <v>16</v>
      </c>
    </row>
    <row r="30" spans="2:11" ht="57" x14ac:dyDescent="0.25">
      <c r="B30" s="77">
        <v>23</v>
      </c>
      <c r="C30" s="76" t="s">
        <v>127</v>
      </c>
      <c r="D30" s="240" t="s">
        <v>273</v>
      </c>
      <c r="E30" s="174" t="s">
        <v>268</v>
      </c>
      <c r="F30" s="7">
        <v>272</v>
      </c>
      <c r="G30" s="174">
        <v>88.883981931800008</v>
      </c>
      <c r="H30" s="7">
        <v>24176.443085449602</v>
      </c>
      <c r="I30" s="6">
        <v>3.4182074665454693E-3</v>
      </c>
      <c r="J30" s="6">
        <v>0.98751617498494215</v>
      </c>
      <c r="K30" s="76" t="s">
        <v>16</v>
      </c>
    </row>
    <row r="31" spans="2:11" ht="57" x14ac:dyDescent="0.25">
      <c r="B31" s="77">
        <v>24</v>
      </c>
      <c r="C31" s="76">
        <v>100989</v>
      </c>
      <c r="D31" s="240" t="s">
        <v>263</v>
      </c>
      <c r="E31" s="174" t="s">
        <v>103</v>
      </c>
      <c r="F31" s="7">
        <v>3107.5609350000004</v>
      </c>
      <c r="G31" s="174">
        <v>7.3338099999999997</v>
      </c>
      <c r="H31" s="7">
        <v>22790.261460712351</v>
      </c>
      <c r="I31" s="6">
        <v>3.2222209699827604E-3</v>
      </c>
      <c r="J31" s="6">
        <v>0.99073839595492497</v>
      </c>
      <c r="K31" s="76" t="s">
        <v>16</v>
      </c>
    </row>
    <row r="32" spans="2:11" ht="42.75" x14ac:dyDescent="0.25">
      <c r="B32" s="77">
        <v>25</v>
      </c>
      <c r="C32" s="181">
        <v>98050</v>
      </c>
      <c r="D32" s="240" t="s">
        <v>251</v>
      </c>
      <c r="E32" s="174" t="s">
        <v>78</v>
      </c>
      <c r="F32" s="7">
        <v>55</v>
      </c>
      <c r="G32" s="174">
        <v>378.44883999999996</v>
      </c>
      <c r="H32" s="7">
        <v>20814.686199999996</v>
      </c>
      <c r="I32" s="6">
        <v>2.9429025407571776E-3</v>
      </c>
      <c r="J32" s="6">
        <v>0.9936812984956821</v>
      </c>
      <c r="K32" s="76" t="s">
        <v>16</v>
      </c>
    </row>
    <row r="33" spans="2:11" ht="28.5" x14ac:dyDescent="0.25">
      <c r="B33" s="77">
        <v>26</v>
      </c>
      <c r="C33" s="311">
        <v>3003000</v>
      </c>
      <c r="D33" s="240" t="s">
        <v>330</v>
      </c>
      <c r="E33" s="174" t="s">
        <v>78</v>
      </c>
      <c r="F33" s="7">
        <v>17139.0429</v>
      </c>
      <c r="G33" s="174">
        <v>0.92127199999999998</v>
      </c>
      <c r="H33" s="7">
        <v>15789.7203305688</v>
      </c>
      <c r="I33" s="6">
        <v>2.2324433638916063E-3</v>
      </c>
      <c r="J33" s="6">
        <v>0.99591374185957371</v>
      </c>
      <c r="K33" s="76" t="s">
        <v>16</v>
      </c>
    </row>
    <row r="34" spans="2:11" ht="28.5" x14ac:dyDescent="0.25">
      <c r="B34" s="77">
        <v>27</v>
      </c>
      <c r="C34" s="76" t="s">
        <v>282</v>
      </c>
      <c r="D34" s="240" t="s">
        <v>280</v>
      </c>
      <c r="E34" s="174" t="s">
        <v>77</v>
      </c>
      <c r="F34" s="7">
        <v>3599.1990089999999</v>
      </c>
      <c r="G34" s="174">
        <v>2.9674656000000001</v>
      </c>
      <c r="H34" s="7">
        <v>10680.49924676159</v>
      </c>
      <c r="I34" s="6">
        <v>1.5100716901439433E-3</v>
      </c>
      <c r="J34" s="6">
        <v>0.99742381354971765</v>
      </c>
      <c r="K34" s="76" t="s">
        <v>16</v>
      </c>
    </row>
    <row r="35" spans="2:11" ht="71.25" x14ac:dyDescent="0.25">
      <c r="B35" s="77">
        <v>28</v>
      </c>
      <c r="C35" s="76" t="s">
        <v>277</v>
      </c>
      <c r="D35" s="240" t="s">
        <v>518</v>
      </c>
      <c r="E35" s="174" t="s">
        <v>103</v>
      </c>
      <c r="F35" s="7">
        <v>231.37707915000007</v>
      </c>
      <c r="G35" s="174">
        <v>20.764985999999997</v>
      </c>
      <c r="H35" s="7">
        <v>4804.5418092706423</v>
      </c>
      <c r="I35" s="6">
        <v>6.7929432910099135E-4</v>
      </c>
      <c r="J35" s="6">
        <v>0.99810310787881862</v>
      </c>
      <c r="K35" s="76" t="s">
        <v>16</v>
      </c>
    </row>
    <row r="36" spans="2:11" ht="57" x14ac:dyDescent="0.25">
      <c r="B36" s="77">
        <v>29</v>
      </c>
      <c r="C36" s="86" t="s">
        <v>112</v>
      </c>
      <c r="D36" s="240" t="s">
        <v>276</v>
      </c>
      <c r="E36" s="174" t="s">
        <v>78</v>
      </c>
      <c r="F36" s="7">
        <v>103</v>
      </c>
      <c r="G36" s="174">
        <v>46.207124479999997</v>
      </c>
      <c r="H36" s="7">
        <v>4759.3338214400001</v>
      </c>
      <c r="I36" s="6">
        <v>6.7290255835936391E-4</v>
      </c>
      <c r="J36" s="6">
        <v>0.99877601043717801</v>
      </c>
      <c r="K36" s="76" t="s">
        <v>16</v>
      </c>
    </row>
    <row r="37" spans="2:11" ht="42.75" x14ac:dyDescent="0.25">
      <c r="B37" s="77">
        <v>30</v>
      </c>
      <c r="C37" s="86" t="s">
        <v>111</v>
      </c>
      <c r="D37" s="240" t="s">
        <v>275</v>
      </c>
      <c r="E37" s="174" t="s">
        <v>45</v>
      </c>
      <c r="F37" s="7">
        <v>206</v>
      </c>
      <c r="G37" s="174">
        <v>12.4119812718</v>
      </c>
      <c r="H37" s="7">
        <v>2556.8681419908003</v>
      </c>
      <c r="I37" s="6">
        <v>3.6150502962883061E-4</v>
      </c>
      <c r="J37" s="6">
        <v>0.99913751546680685</v>
      </c>
      <c r="K37" s="76" t="s">
        <v>16</v>
      </c>
    </row>
    <row r="38" spans="2:11" ht="42.75" x14ac:dyDescent="0.25">
      <c r="B38" s="77">
        <v>31</v>
      </c>
      <c r="C38" s="76">
        <v>93599</v>
      </c>
      <c r="D38" s="240" t="s">
        <v>261</v>
      </c>
      <c r="E38" s="174" t="s">
        <v>257</v>
      </c>
      <c r="F38" s="7">
        <v>2827.9420785000007</v>
      </c>
      <c r="G38" s="174">
        <v>0.73944199999999993</v>
      </c>
      <c r="H38" s="7">
        <v>2091.0991464101971</v>
      </c>
      <c r="I38" s="6">
        <v>2.9565187444169762E-4</v>
      </c>
      <c r="J38" s="6">
        <v>0.99943316734124854</v>
      </c>
      <c r="K38" s="76" t="s">
        <v>16</v>
      </c>
    </row>
    <row r="39" spans="2:11" ht="57" x14ac:dyDescent="0.25">
      <c r="B39" s="77">
        <v>32</v>
      </c>
      <c r="C39" s="76">
        <v>100995</v>
      </c>
      <c r="D39" s="240" t="s">
        <v>264</v>
      </c>
      <c r="E39" s="174" t="s">
        <v>103</v>
      </c>
      <c r="F39" s="7">
        <v>257.08564350000006</v>
      </c>
      <c r="G39" s="174">
        <v>5.6488519999999998</v>
      </c>
      <c r="H39" s="7">
        <v>1452.2387514562622</v>
      </c>
      <c r="I39" s="6">
        <v>2.053260409684517E-4</v>
      </c>
      <c r="J39" s="6">
        <v>0.999638493382217</v>
      </c>
      <c r="K39" s="76" t="s">
        <v>16</v>
      </c>
    </row>
    <row r="40" spans="2:11" x14ac:dyDescent="0.25">
      <c r="B40" s="77">
        <v>33</v>
      </c>
      <c r="C40" s="48">
        <v>5502985</v>
      </c>
      <c r="D40" s="240" t="s">
        <v>242</v>
      </c>
      <c r="E40" s="174" t="s">
        <v>236</v>
      </c>
      <c r="F40" s="7">
        <v>1713.9042900000002</v>
      </c>
      <c r="G40" s="174">
        <v>0.67883199999999999</v>
      </c>
      <c r="H40" s="7">
        <v>1163.4530769892801</v>
      </c>
      <c r="I40" s="6">
        <v>1.6449582681306573E-4</v>
      </c>
      <c r="J40" s="6">
        <v>0.9998029892090301</v>
      </c>
      <c r="K40" s="76" t="s">
        <v>16</v>
      </c>
    </row>
    <row r="41" spans="2:11" ht="71.25" x14ac:dyDescent="0.25">
      <c r="B41" s="77">
        <v>34</v>
      </c>
      <c r="C41" s="76" t="s">
        <v>278</v>
      </c>
      <c r="D41" s="240" t="s">
        <v>519</v>
      </c>
      <c r="E41" s="174" t="s">
        <v>103</v>
      </c>
      <c r="F41" s="7">
        <v>25.708564350000007</v>
      </c>
      <c r="G41" s="174">
        <v>34.450724000000001</v>
      </c>
      <c r="H41" s="7">
        <v>885.67865485808966</v>
      </c>
      <c r="I41" s="6">
        <v>1.2522244816144632E-4</v>
      </c>
      <c r="J41" s="6">
        <v>0.99992821165719159</v>
      </c>
      <c r="K41" s="76" t="s">
        <v>16</v>
      </c>
    </row>
    <row r="42" spans="2:11" ht="30" x14ac:dyDescent="0.25">
      <c r="B42" s="77">
        <v>35</v>
      </c>
      <c r="C42" s="76" t="s">
        <v>110</v>
      </c>
      <c r="D42" s="240" t="s">
        <v>274</v>
      </c>
      <c r="E42" s="174" t="s">
        <v>272</v>
      </c>
      <c r="F42" s="7">
        <v>103</v>
      </c>
      <c r="G42" s="174">
        <v>4.9295887660799993</v>
      </c>
      <c r="H42" s="7">
        <v>507.74764290623995</v>
      </c>
      <c r="I42" s="6">
        <v>7.1788342808273614E-5</v>
      </c>
      <c r="J42" s="6">
        <v>0.99999999999999989</v>
      </c>
      <c r="K42" s="76" t="s">
        <v>16</v>
      </c>
    </row>
    <row r="44" spans="2:11" x14ac:dyDescent="0.25">
      <c r="H44" s="3">
        <v>7072842.5123601267</v>
      </c>
      <c r="I44" s="5">
        <v>0.99999999999999989</v>
      </c>
    </row>
    <row r="46" spans="2:11" x14ac:dyDescent="0.25">
      <c r="D46" s="342" t="s">
        <v>8</v>
      </c>
      <c r="E46" s="343"/>
      <c r="F46" s="343"/>
      <c r="G46" s="343"/>
      <c r="H46" s="343"/>
      <c r="I46" s="343"/>
      <c r="J46" s="344"/>
    </row>
    <row r="47" spans="2:11" ht="30" x14ac:dyDescent="0.25">
      <c r="D47" s="75" t="s">
        <v>17</v>
      </c>
      <c r="E47" s="70" t="s">
        <v>29</v>
      </c>
      <c r="F47" s="74" t="s">
        <v>18</v>
      </c>
      <c r="G47" s="348" t="s">
        <v>19</v>
      </c>
      <c r="H47" s="348"/>
      <c r="I47" s="348" t="s">
        <v>20</v>
      </c>
      <c r="J47" s="348"/>
    </row>
    <row r="48" spans="2:11" x14ac:dyDescent="0.25">
      <c r="D48" s="104" t="s">
        <v>14</v>
      </c>
      <c r="E48" s="71">
        <v>0.43181465100412442</v>
      </c>
      <c r="F48" s="73">
        <v>3</v>
      </c>
      <c r="G48" s="347">
        <v>3054157.0210819226</v>
      </c>
      <c r="H48" s="347"/>
      <c r="I48" s="347">
        <v>3054157.0210819226</v>
      </c>
      <c r="J48" s="347"/>
    </row>
    <row r="49" spans="4:11" x14ac:dyDescent="0.25">
      <c r="D49" s="104" t="s">
        <v>15</v>
      </c>
      <c r="E49" s="71">
        <v>0.3573666532557066</v>
      </c>
      <c r="F49" s="73">
        <v>6</v>
      </c>
      <c r="G49" s="347">
        <v>2527598.0576468222</v>
      </c>
      <c r="H49" s="347"/>
      <c r="I49" s="347">
        <v>5581755.0787287448</v>
      </c>
      <c r="J49" s="347"/>
    </row>
    <row r="50" spans="4:11" x14ac:dyDescent="0.25">
      <c r="D50" s="104" t="s">
        <v>16</v>
      </c>
      <c r="E50" s="71">
        <v>0.21081869574016898</v>
      </c>
      <c r="F50" s="73">
        <v>26</v>
      </c>
      <c r="G50" s="347">
        <v>1491087.433631382</v>
      </c>
      <c r="H50" s="347"/>
      <c r="I50" s="347">
        <v>7072842.5123601267</v>
      </c>
      <c r="J50" s="347"/>
    </row>
    <row r="51" spans="4:11" x14ac:dyDescent="0.25">
      <c r="D51" s="104" t="s">
        <v>13</v>
      </c>
      <c r="E51" s="71">
        <v>1</v>
      </c>
      <c r="F51" s="73">
        <v>35</v>
      </c>
      <c r="G51" s="347">
        <v>7072842.5123601267</v>
      </c>
      <c r="H51" s="347"/>
      <c r="I51" s="347">
        <v>7072842.5123601267</v>
      </c>
      <c r="J51" s="347"/>
    </row>
    <row r="55" spans="4:11" x14ac:dyDescent="0.25">
      <c r="H55" s="14">
        <v>7072842.5123601286</v>
      </c>
      <c r="I55" s="14"/>
      <c r="J55" s="1">
        <v>0</v>
      </c>
      <c r="K55" t="s">
        <v>53</v>
      </c>
    </row>
  </sheetData>
  <autoFilter ref="B7:K7">
    <sortState ref="B12:K43">
      <sortCondition descending="1" ref="H11"/>
    </sortState>
  </autoFilter>
  <mergeCells count="16"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  <mergeCell ref="D46:J46"/>
    <mergeCell ref="B1:K1"/>
    <mergeCell ref="B2:K2"/>
    <mergeCell ref="B3:K3"/>
    <mergeCell ref="B4:K4"/>
    <mergeCell ref="B5:H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5"/>
  <sheetViews>
    <sheetView view="pageBreakPreview" zoomScale="85" zoomScaleSheetLayoutView="85" workbookViewId="0">
      <selection activeCell="E125" sqref="E125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8" customWidth="1"/>
    <col min="4" max="4" width="63.140625" style="82" bestFit="1" customWidth="1"/>
    <col min="5" max="5" width="11.85546875" style="78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45" t="s">
        <v>46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1" ht="18.75" x14ac:dyDescent="0.3">
      <c r="B2" s="345" t="str">
        <f>CAPA!B14</f>
        <v>RECONSTRUÇÃO E IMPLANTAÇÃO DE CALÇADAS</v>
      </c>
      <c r="C2" s="345"/>
      <c r="D2" s="345"/>
      <c r="E2" s="345"/>
      <c r="F2" s="345"/>
      <c r="G2" s="345"/>
      <c r="H2" s="345"/>
      <c r="I2" s="345"/>
      <c r="J2" s="345"/>
      <c r="K2" s="345"/>
    </row>
    <row r="3" spans="2:11" ht="18.75" x14ac:dyDescent="0.3">
      <c r="B3" s="345" t="str">
        <f>CAPA!B19</f>
        <v>SEM DESONERAÇÃO</v>
      </c>
      <c r="C3" s="345"/>
      <c r="D3" s="345"/>
      <c r="E3" s="345"/>
      <c r="F3" s="345"/>
      <c r="G3" s="345"/>
      <c r="H3" s="345"/>
      <c r="I3" s="345"/>
      <c r="J3" s="345"/>
      <c r="K3" s="345"/>
    </row>
    <row r="4" spans="2:11" ht="18.75" x14ac:dyDescent="0.3">
      <c r="B4" s="345" t="str">
        <f>CAPA!B17</f>
        <v>INTERESSADO: PROCESSO 00112-00004957/2025-51</v>
      </c>
      <c r="C4" s="345"/>
      <c r="D4" s="345"/>
      <c r="E4" s="345"/>
      <c r="F4" s="345"/>
      <c r="G4" s="345"/>
      <c r="H4" s="345"/>
      <c r="I4" s="345"/>
      <c r="J4" s="345"/>
      <c r="K4" s="345"/>
    </row>
    <row r="5" spans="2:11" x14ac:dyDescent="0.25">
      <c r="B5" s="346"/>
      <c r="C5" s="346"/>
      <c r="D5" s="346"/>
      <c r="E5" s="346"/>
      <c r="F5" s="346"/>
      <c r="G5" s="346"/>
      <c r="H5" s="346"/>
    </row>
    <row r="7" spans="2:11" x14ac:dyDescent="0.25">
      <c r="B7" s="75" t="s">
        <v>6</v>
      </c>
      <c r="C7" s="74" t="s">
        <v>0</v>
      </c>
      <c r="D7" s="74" t="s">
        <v>23</v>
      </c>
      <c r="E7" s="74" t="s">
        <v>9</v>
      </c>
      <c r="F7" s="74" t="s">
        <v>1</v>
      </c>
      <c r="G7" s="74" t="s">
        <v>24</v>
      </c>
      <c r="H7" s="74" t="s">
        <v>25</v>
      </c>
      <c r="I7" s="74" t="s">
        <v>10</v>
      </c>
      <c r="J7" s="74" t="s">
        <v>11</v>
      </c>
      <c r="K7" s="74" t="s">
        <v>12</v>
      </c>
    </row>
    <row r="8" spans="2:11" ht="71.25" x14ac:dyDescent="0.25">
      <c r="B8" s="77">
        <v>1</v>
      </c>
      <c r="C8" s="48" t="s">
        <v>206</v>
      </c>
      <c r="D8" s="240" t="s">
        <v>207</v>
      </c>
      <c r="E8" s="174" t="s">
        <v>45</v>
      </c>
      <c r="F8" s="7">
        <v>10283.425740000001</v>
      </c>
      <c r="G8" s="174">
        <v>84.869537000000008</v>
      </c>
      <c r="H8" s="7">
        <v>872749.58132768248</v>
      </c>
      <c r="I8" s="6">
        <v>0.14957876421489727</v>
      </c>
      <c r="J8" s="6">
        <v>0.14957876421489727</v>
      </c>
      <c r="K8" s="76" t="s">
        <v>14</v>
      </c>
    </row>
    <row r="9" spans="2:11" ht="28.5" x14ac:dyDescent="0.25">
      <c r="B9" s="77">
        <v>2</v>
      </c>
      <c r="C9" s="76">
        <v>97636</v>
      </c>
      <c r="D9" s="240" t="s">
        <v>373</v>
      </c>
      <c r="E9" s="174" t="s">
        <v>45</v>
      </c>
      <c r="F9" s="7">
        <v>35159.3658</v>
      </c>
      <c r="G9" s="174">
        <v>23.51</v>
      </c>
      <c r="H9" s="7">
        <v>826596.68995800009</v>
      </c>
      <c r="I9" s="6">
        <v>0.14166871463856925</v>
      </c>
      <c r="J9" s="6">
        <v>0.29124747885346652</v>
      </c>
      <c r="K9" s="76" t="s">
        <v>14</v>
      </c>
    </row>
    <row r="10" spans="2:11" ht="57" x14ac:dyDescent="0.25">
      <c r="B10" s="77">
        <v>3</v>
      </c>
      <c r="C10" s="76" t="s">
        <v>197</v>
      </c>
      <c r="D10" s="240" t="s">
        <v>198</v>
      </c>
      <c r="E10" s="174" t="s">
        <v>77</v>
      </c>
      <c r="F10" s="7">
        <v>1285.4282175000001</v>
      </c>
      <c r="G10" s="174">
        <v>638.05157800000006</v>
      </c>
      <c r="H10" s="7">
        <v>820169.50258160231</v>
      </c>
      <c r="I10" s="6">
        <v>0.14056717215065803</v>
      </c>
      <c r="J10" s="6">
        <v>0.43181465100412453</v>
      </c>
      <c r="K10" s="76" t="s">
        <v>14</v>
      </c>
    </row>
    <row r="11" spans="2:11" ht="57" x14ac:dyDescent="0.25">
      <c r="B11" s="77">
        <v>4</v>
      </c>
      <c r="C11" s="76">
        <v>94273</v>
      </c>
      <c r="D11" s="240" t="s">
        <v>252</v>
      </c>
      <c r="E11" s="174" t="s">
        <v>78</v>
      </c>
      <c r="F11" s="7">
        <v>8321</v>
      </c>
      <c r="G11" s="174">
        <v>49.48</v>
      </c>
      <c r="H11" s="7">
        <v>411723.07999999996</v>
      </c>
      <c r="I11" s="6">
        <v>7.0564375879120095E-2</v>
      </c>
      <c r="J11" s="6">
        <v>0.50237902688324465</v>
      </c>
      <c r="K11" s="76" t="s">
        <v>15</v>
      </c>
    </row>
    <row r="12" spans="2:11" ht="42.75" x14ac:dyDescent="0.25">
      <c r="B12" s="77">
        <v>5</v>
      </c>
      <c r="C12" s="76">
        <v>97957</v>
      </c>
      <c r="D12" s="240" t="s">
        <v>250</v>
      </c>
      <c r="E12" s="174" t="s">
        <v>245</v>
      </c>
      <c r="F12" s="7">
        <v>136</v>
      </c>
      <c r="G12" s="174">
        <v>2961.11</v>
      </c>
      <c r="H12" s="7">
        <v>402710.96</v>
      </c>
      <c r="I12" s="6">
        <v>6.9019807080237777E-2</v>
      </c>
      <c r="J12" s="6">
        <v>0.57139883396348246</v>
      </c>
      <c r="K12" s="76" t="s">
        <v>15</v>
      </c>
    </row>
    <row r="13" spans="2:11" ht="42.75" x14ac:dyDescent="0.25">
      <c r="B13" s="77">
        <v>6</v>
      </c>
      <c r="C13" s="76">
        <v>95879</v>
      </c>
      <c r="D13" s="240" t="s">
        <v>262</v>
      </c>
      <c r="E13" s="174" t="s">
        <v>257</v>
      </c>
      <c r="F13" s="7">
        <v>223900.70218740005</v>
      </c>
      <c r="G13" s="174">
        <v>1.53</v>
      </c>
      <c r="H13" s="7">
        <v>342568.0743467221</v>
      </c>
      <c r="I13" s="6">
        <v>5.8712041021330312E-2</v>
      </c>
      <c r="J13" s="6">
        <v>0.63011087498481277</v>
      </c>
      <c r="K13" s="76" t="s">
        <v>15</v>
      </c>
    </row>
    <row r="14" spans="2:11" ht="28.5" x14ac:dyDescent="0.25">
      <c r="B14" s="77">
        <v>7</v>
      </c>
      <c r="C14" s="76">
        <v>4718</v>
      </c>
      <c r="D14" s="240" t="s">
        <v>427</v>
      </c>
      <c r="E14" s="174" t="s">
        <v>77</v>
      </c>
      <c r="F14" s="7">
        <v>1799.5995045</v>
      </c>
      <c r="G14" s="174">
        <v>186.14</v>
      </c>
      <c r="H14" s="7">
        <v>334977.45176762994</v>
      </c>
      <c r="I14" s="6">
        <v>5.7411099755595107E-2</v>
      </c>
      <c r="J14" s="6">
        <v>0.68752197474040788</v>
      </c>
      <c r="K14" s="76" t="s">
        <v>15</v>
      </c>
    </row>
    <row r="15" spans="2:11" ht="28.5" x14ac:dyDescent="0.25">
      <c r="B15" s="77">
        <v>8</v>
      </c>
      <c r="C15" s="76" t="s">
        <v>513</v>
      </c>
      <c r="D15" s="240" t="s">
        <v>514</v>
      </c>
      <c r="E15" s="174" t="s">
        <v>77</v>
      </c>
      <c r="F15" s="7">
        <v>2879.3592072000001</v>
      </c>
      <c r="G15" s="174">
        <v>104.36</v>
      </c>
      <c r="H15" s="7">
        <v>300489.926863392</v>
      </c>
      <c r="I15" s="6">
        <v>5.1500353458634629E-2</v>
      </c>
      <c r="J15" s="6">
        <v>0.73902232819904246</v>
      </c>
      <c r="K15" s="76" t="s">
        <v>15</v>
      </c>
    </row>
    <row r="16" spans="2:11" x14ac:dyDescent="0.25">
      <c r="B16" s="77">
        <v>9</v>
      </c>
      <c r="C16" s="317" t="s">
        <v>4</v>
      </c>
      <c r="D16" s="240" t="s">
        <v>152</v>
      </c>
      <c r="E16" s="174" t="s">
        <v>279</v>
      </c>
      <c r="F16" s="7">
        <v>1</v>
      </c>
      <c r="G16" s="174">
        <v>292663.37094472919</v>
      </c>
      <c r="H16" s="7">
        <v>292663.37094472919</v>
      </c>
      <c r="I16" s="6">
        <v>5.0158976060788792E-2</v>
      </c>
      <c r="J16" s="6">
        <v>0.78918130425983124</v>
      </c>
      <c r="K16" s="76" t="s">
        <v>15</v>
      </c>
    </row>
    <row r="17" spans="2:11" ht="42.75" x14ac:dyDescent="0.25">
      <c r="B17" s="77">
        <v>10</v>
      </c>
      <c r="C17" s="181">
        <v>97956</v>
      </c>
      <c r="D17" s="240" t="s">
        <v>249</v>
      </c>
      <c r="E17" s="174" t="s">
        <v>245</v>
      </c>
      <c r="F17" s="7">
        <v>136</v>
      </c>
      <c r="G17" s="174">
        <v>1664.34</v>
      </c>
      <c r="H17" s="7">
        <v>226350.24</v>
      </c>
      <c r="I17" s="173">
        <v>3.8793704291945563E-2</v>
      </c>
      <c r="J17" s="173">
        <v>0.82797500855177675</v>
      </c>
      <c r="K17" s="76" t="s">
        <v>16</v>
      </c>
    </row>
    <row r="18" spans="2:11" ht="42.75" x14ac:dyDescent="0.25">
      <c r="B18" s="77">
        <v>11</v>
      </c>
      <c r="C18" s="316">
        <v>2006022</v>
      </c>
      <c r="D18" s="240" t="s">
        <v>289</v>
      </c>
      <c r="E18" s="174" t="s">
        <v>287</v>
      </c>
      <c r="F18" s="7">
        <v>115</v>
      </c>
      <c r="G18" s="174">
        <v>1927.99</v>
      </c>
      <c r="H18" s="7">
        <v>221718.85</v>
      </c>
      <c r="I18" s="6">
        <v>3.7999939840356413E-2</v>
      </c>
      <c r="J18" s="6">
        <v>0.86597494839213318</v>
      </c>
      <c r="K18" s="76" t="s">
        <v>16</v>
      </c>
    </row>
    <row r="19" spans="2:11" ht="28.5" x14ac:dyDescent="0.25">
      <c r="B19" s="77">
        <v>12</v>
      </c>
      <c r="C19" s="76">
        <v>98114</v>
      </c>
      <c r="D19" s="240" t="s">
        <v>256</v>
      </c>
      <c r="E19" s="174" t="s">
        <v>245</v>
      </c>
      <c r="F19" s="7">
        <v>272</v>
      </c>
      <c r="G19" s="174">
        <v>612.67999999999995</v>
      </c>
      <c r="H19" s="7">
        <v>166648.95999999999</v>
      </c>
      <c r="I19" s="6">
        <v>2.8561624121981335E-2</v>
      </c>
      <c r="J19" s="6">
        <v>0.89453657251411456</v>
      </c>
      <c r="K19" s="76" t="s">
        <v>16</v>
      </c>
    </row>
    <row r="20" spans="2:11" ht="28.5" x14ac:dyDescent="0.25">
      <c r="B20" s="77">
        <v>13</v>
      </c>
      <c r="C20" s="76" t="s">
        <v>108</v>
      </c>
      <c r="D20" s="240" t="s">
        <v>270</v>
      </c>
      <c r="E20" s="174" t="s">
        <v>268</v>
      </c>
      <c r="F20" s="7">
        <v>740</v>
      </c>
      <c r="G20" s="174">
        <v>184.11327</v>
      </c>
      <c r="H20" s="7">
        <v>136243.8198</v>
      </c>
      <c r="I20" s="6">
        <v>2.3350549382789777E-2</v>
      </c>
      <c r="J20" s="6">
        <v>0.91788712189690436</v>
      </c>
      <c r="K20" s="76" t="s">
        <v>16</v>
      </c>
    </row>
    <row r="21" spans="2:11" ht="42.75" x14ac:dyDescent="0.25">
      <c r="B21" s="77">
        <v>14</v>
      </c>
      <c r="C21" s="48">
        <v>94283</v>
      </c>
      <c r="D21" s="240" t="s">
        <v>516</v>
      </c>
      <c r="E21" s="174" t="s">
        <v>78</v>
      </c>
      <c r="F21" s="7">
        <v>1958.3999999999999</v>
      </c>
      <c r="G21" s="174">
        <v>60.3</v>
      </c>
      <c r="H21" s="7">
        <v>118091.51999999999</v>
      </c>
      <c r="I21" s="6">
        <v>2.0239463878043051E-2</v>
      </c>
      <c r="J21" s="6">
        <v>0.93812658577494745</v>
      </c>
      <c r="K21" s="76" t="s">
        <v>16</v>
      </c>
    </row>
    <row r="22" spans="2:11" x14ac:dyDescent="0.25">
      <c r="B22" s="77">
        <v>15</v>
      </c>
      <c r="C22" s="48">
        <v>94296</v>
      </c>
      <c r="D22" s="240" t="s">
        <v>266</v>
      </c>
      <c r="E22" s="174" t="s">
        <v>267</v>
      </c>
      <c r="F22" s="7">
        <v>12</v>
      </c>
      <c r="G22" s="174">
        <v>4349.3900000000003</v>
      </c>
      <c r="H22" s="7">
        <v>52192.680000000008</v>
      </c>
      <c r="I22" s="6">
        <v>8.9451965861584316E-3</v>
      </c>
      <c r="J22" s="6">
        <v>0.9470717823611059</v>
      </c>
      <c r="K22" s="76" t="s">
        <v>16</v>
      </c>
    </row>
    <row r="23" spans="2:11" ht="28.5" x14ac:dyDescent="0.25">
      <c r="B23" s="77">
        <v>16</v>
      </c>
      <c r="C23" s="313">
        <v>6077</v>
      </c>
      <c r="D23" s="240" t="s">
        <v>424</v>
      </c>
      <c r="E23" s="174" t="s">
        <v>77</v>
      </c>
      <c r="F23" s="7">
        <v>1079.7597026999999</v>
      </c>
      <c r="G23" s="174">
        <v>38.76</v>
      </c>
      <c r="H23" s="7">
        <v>41851.486076651992</v>
      </c>
      <c r="I23" s="6">
        <v>7.1728405281837318E-3</v>
      </c>
      <c r="J23" s="6">
        <v>0.95424462288928957</v>
      </c>
      <c r="K23" s="76" t="s">
        <v>16</v>
      </c>
    </row>
    <row r="24" spans="2:11" ht="42.75" x14ac:dyDescent="0.25">
      <c r="B24" s="77">
        <v>17</v>
      </c>
      <c r="C24" s="315">
        <v>104790</v>
      </c>
      <c r="D24" s="240" t="s">
        <v>260</v>
      </c>
      <c r="E24" s="174" t="s">
        <v>77</v>
      </c>
      <c r="F24" s="7">
        <v>357.803</v>
      </c>
      <c r="G24" s="174">
        <v>115.71</v>
      </c>
      <c r="H24" s="7">
        <v>41401.385129999995</v>
      </c>
      <c r="I24" s="6">
        <v>7.0956986482990786E-3</v>
      </c>
      <c r="J24" s="6">
        <v>0.96134032153758864</v>
      </c>
      <c r="K24" s="76" t="s">
        <v>16</v>
      </c>
    </row>
    <row r="25" spans="2:11" ht="85.5" x14ac:dyDescent="0.25">
      <c r="B25" s="77">
        <v>18</v>
      </c>
      <c r="C25" s="181" t="s">
        <v>129</v>
      </c>
      <c r="D25" s="240" t="s">
        <v>421</v>
      </c>
      <c r="E25" s="174" t="s">
        <v>78</v>
      </c>
      <c r="F25" s="7">
        <v>833</v>
      </c>
      <c r="G25" s="174">
        <v>42.546410000000002</v>
      </c>
      <c r="H25" s="7">
        <v>35441.159530000004</v>
      </c>
      <c r="I25" s="6">
        <v>6.0741877833683259E-3</v>
      </c>
      <c r="J25" s="6">
        <v>0.96741450932095696</v>
      </c>
      <c r="K25" s="76" t="s">
        <v>16</v>
      </c>
    </row>
    <row r="26" spans="2:11" ht="28.5" x14ac:dyDescent="0.25">
      <c r="B26" s="77">
        <v>19</v>
      </c>
      <c r="C26" s="311">
        <v>3002000</v>
      </c>
      <c r="D26" s="240" t="s">
        <v>329</v>
      </c>
      <c r="E26" s="174" t="s">
        <v>78</v>
      </c>
      <c r="F26" s="7">
        <v>17139.0429</v>
      </c>
      <c r="G26" s="174">
        <v>1.61</v>
      </c>
      <c r="H26" s="7">
        <v>27593.859069000002</v>
      </c>
      <c r="I26" s="6">
        <v>4.7292550208756414E-3</v>
      </c>
      <c r="J26" s="6">
        <v>0.97214376434183258</v>
      </c>
      <c r="K26" s="76" t="s">
        <v>16</v>
      </c>
    </row>
    <row r="27" spans="2:11" ht="42.75" x14ac:dyDescent="0.25">
      <c r="B27" s="77">
        <v>20</v>
      </c>
      <c r="C27" s="48" t="s">
        <v>109</v>
      </c>
      <c r="D27" s="240" t="s">
        <v>271</v>
      </c>
      <c r="E27" s="174" t="s">
        <v>268</v>
      </c>
      <c r="F27" s="7">
        <v>272</v>
      </c>
      <c r="G27" s="174">
        <v>93.5</v>
      </c>
      <c r="H27" s="7">
        <v>25432</v>
      </c>
      <c r="I27" s="6">
        <v>4.3587384203911585E-3</v>
      </c>
      <c r="J27" s="6">
        <v>0.97650250276222372</v>
      </c>
      <c r="K27" s="76" t="s">
        <v>16</v>
      </c>
    </row>
    <row r="28" spans="2:11" x14ac:dyDescent="0.25">
      <c r="B28" s="77">
        <v>21</v>
      </c>
      <c r="C28" s="309">
        <v>1009000</v>
      </c>
      <c r="D28" s="240" t="s">
        <v>285</v>
      </c>
      <c r="E28" s="174" t="s">
        <v>45</v>
      </c>
      <c r="F28" s="7">
        <v>34278.085800000001</v>
      </c>
      <c r="G28" s="174">
        <v>0.68</v>
      </c>
      <c r="H28" s="7">
        <v>23309.098344000002</v>
      </c>
      <c r="I28" s="6">
        <v>3.9948986511744548E-3</v>
      </c>
      <c r="J28" s="6">
        <v>0.98049740141339814</v>
      </c>
      <c r="K28" s="76" t="s">
        <v>16</v>
      </c>
    </row>
    <row r="29" spans="2:11" x14ac:dyDescent="0.25">
      <c r="B29" s="77">
        <v>22</v>
      </c>
      <c r="C29" s="48">
        <v>41093</v>
      </c>
      <c r="D29" s="240" t="s">
        <v>425</v>
      </c>
      <c r="E29" s="174" t="s">
        <v>267</v>
      </c>
      <c r="F29" s="7">
        <v>12</v>
      </c>
      <c r="G29" s="174">
        <v>1750.69</v>
      </c>
      <c r="H29" s="7">
        <v>21008.28</v>
      </c>
      <c r="I29" s="6">
        <v>3.6005661049990233E-3</v>
      </c>
      <c r="J29" s="6">
        <v>0.98409796751839718</v>
      </c>
      <c r="K29" s="76" t="s">
        <v>16</v>
      </c>
    </row>
    <row r="30" spans="2:11" ht="57" x14ac:dyDescent="0.25">
      <c r="B30" s="77">
        <v>23</v>
      </c>
      <c r="C30" s="76" t="s">
        <v>127</v>
      </c>
      <c r="D30" s="240" t="s">
        <v>273</v>
      </c>
      <c r="E30" s="174" t="s">
        <v>268</v>
      </c>
      <c r="F30" s="7">
        <v>272</v>
      </c>
      <c r="G30" s="174">
        <v>73.324519000000009</v>
      </c>
      <c r="H30" s="7">
        <v>19944.269168000003</v>
      </c>
      <c r="I30" s="6">
        <v>3.418207466545471E-3</v>
      </c>
      <c r="J30" s="6">
        <v>0.9875161749849426</v>
      </c>
      <c r="K30" s="76" t="s">
        <v>16</v>
      </c>
    </row>
    <row r="31" spans="2:11" ht="57" x14ac:dyDescent="0.25">
      <c r="B31" s="77">
        <v>24</v>
      </c>
      <c r="C31" s="76">
        <v>100989</v>
      </c>
      <c r="D31" s="240" t="s">
        <v>263</v>
      </c>
      <c r="E31" s="174" t="s">
        <v>103</v>
      </c>
      <c r="F31" s="7">
        <v>3107.5609350000004</v>
      </c>
      <c r="G31" s="174">
        <v>6.05</v>
      </c>
      <c r="H31" s="7">
        <v>18800.743656750001</v>
      </c>
      <c r="I31" s="6">
        <v>3.2222209699827617E-3</v>
      </c>
      <c r="J31" s="6">
        <v>0.99073839595492541</v>
      </c>
      <c r="K31" s="76" t="s">
        <v>16</v>
      </c>
    </row>
    <row r="32" spans="2:11" ht="42.75" x14ac:dyDescent="0.25">
      <c r="B32" s="77">
        <v>25</v>
      </c>
      <c r="C32" s="181">
        <v>98050</v>
      </c>
      <c r="D32" s="240" t="s">
        <v>251</v>
      </c>
      <c r="E32" s="174" t="s">
        <v>78</v>
      </c>
      <c r="F32" s="7">
        <v>55</v>
      </c>
      <c r="G32" s="174">
        <v>312.2</v>
      </c>
      <c r="H32" s="7">
        <v>17171</v>
      </c>
      <c r="I32" s="6">
        <v>2.9429025407571793E-3</v>
      </c>
      <c r="J32" s="6">
        <v>0.99368129849568254</v>
      </c>
      <c r="K32" s="76" t="s">
        <v>16</v>
      </c>
    </row>
    <row r="33" spans="2:11" ht="28.5" x14ac:dyDescent="0.25">
      <c r="B33" s="77">
        <v>26</v>
      </c>
      <c r="C33" s="311">
        <v>3003000</v>
      </c>
      <c r="D33" s="240" t="s">
        <v>330</v>
      </c>
      <c r="E33" s="174" t="s">
        <v>78</v>
      </c>
      <c r="F33" s="7">
        <v>17139.0429</v>
      </c>
      <c r="G33" s="174">
        <v>0.76</v>
      </c>
      <c r="H33" s="7">
        <v>13025.672604000001</v>
      </c>
      <c r="I33" s="6">
        <v>2.2324433638916071E-3</v>
      </c>
      <c r="J33" s="6">
        <v>0.99591374185957415</v>
      </c>
      <c r="K33" s="76" t="s">
        <v>16</v>
      </c>
    </row>
    <row r="34" spans="2:11" ht="28.5" x14ac:dyDescent="0.25">
      <c r="B34" s="77">
        <v>27</v>
      </c>
      <c r="C34" s="76" t="s">
        <v>282</v>
      </c>
      <c r="D34" s="240" t="s">
        <v>280</v>
      </c>
      <c r="E34" s="174" t="s">
        <v>77</v>
      </c>
      <c r="F34" s="7">
        <v>3599.1990089999999</v>
      </c>
      <c r="G34" s="174">
        <v>2.4480000000000004</v>
      </c>
      <c r="H34" s="7">
        <v>8810.8391740320021</v>
      </c>
      <c r="I34" s="6">
        <v>1.5100716901439441E-3</v>
      </c>
      <c r="J34" s="6">
        <v>0.9974238135497181</v>
      </c>
      <c r="K34" s="76" t="s">
        <v>16</v>
      </c>
    </row>
    <row r="35" spans="2:11" ht="71.25" x14ac:dyDescent="0.25">
      <c r="B35" s="77">
        <v>28</v>
      </c>
      <c r="C35" s="76" t="s">
        <v>277</v>
      </c>
      <c r="D35" s="240" t="s">
        <v>518</v>
      </c>
      <c r="E35" s="174" t="s">
        <v>103</v>
      </c>
      <c r="F35" s="7">
        <v>231.37707915000007</v>
      </c>
      <c r="G35" s="174">
        <v>17.13</v>
      </c>
      <c r="H35" s="7">
        <v>3963.4893658395008</v>
      </c>
      <c r="I35" s="6">
        <v>6.7929432910099168E-4</v>
      </c>
      <c r="J35" s="6">
        <v>0.99810310787881906</v>
      </c>
      <c r="K35" s="76" t="s">
        <v>16</v>
      </c>
    </row>
    <row r="36" spans="2:11" ht="57" x14ac:dyDescent="0.25">
      <c r="B36" s="77">
        <v>29</v>
      </c>
      <c r="C36" s="86" t="s">
        <v>112</v>
      </c>
      <c r="D36" s="240" t="s">
        <v>276</v>
      </c>
      <c r="E36" s="174" t="s">
        <v>78</v>
      </c>
      <c r="F36" s="7">
        <v>103</v>
      </c>
      <c r="G36" s="174">
        <v>38.118400000000001</v>
      </c>
      <c r="H36" s="7">
        <v>3926.1952000000001</v>
      </c>
      <c r="I36" s="6">
        <v>6.7290255835936413E-4</v>
      </c>
      <c r="J36" s="6">
        <v>0.99877601043717845</v>
      </c>
      <c r="K36" s="76" t="s">
        <v>16</v>
      </c>
    </row>
    <row r="37" spans="2:11" ht="42.75" x14ac:dyDescent="0.25">
      <c r="B37" s="77">
        <v>30</v>
      </c>
      <c r="C37" s="86" t="s">
        <v>111</v>
      </c>
      <c r="D37" s="240" t="s">
        <v>275</v>
      </c>
      <c r="E37" s="174" t="s">
        <v>45</v>
      </c>
      <c r="F37" s="7">
        <v>206</v>
      </c>
      <c r="G37" s="174">
        <v>10.239219</v>
      </c>
      <c r="H37" s="7">
        <v>2109.2791139999999</v>
      </c>
      <c r="I37" s="6">
        <v>3.6150502962883067E-4</v>
      </c>
      <c r="J37" s="6">
        <v>0.99913751546680729</v>
      </c>
      <c r="K37" s="76" t="s">
        <v>16</v>
      </c>
    </row>
    <row r="38" spans="2:11" ht="42.75" x14ac:dyDescent="0.25">
      <c r="B38" s="77">
        <v>31</v>
      </c>
      <c r="C38" s="76">
        <v>93599</v>
      </c>
      <c r="D38" s="240" t="s">
        <v>261</v>
      </c>
      <c r="E38" s="174" t="s">
        <v>257</v>
      </c>
      <c r="F38" s="7">
        <v>2827.9420785000007</v>
      </c>
      <c r="G38" s="174">
        <v>0.61</v>
      </c>
      <c r="H38" s="7">
        <v>1725.0446678850003</v>
      </c>
      <c r="I38" s="6">
        <v>2.9565187444169773E-4</v>
      </c>
      <c r="J38" s="6">
        <v>0.99943316734124898</v>
      </c>
      <c r="K38" s="76" t="s">
        <v>16</v>
      </c>
    </row>
    <row r="39" spans="2:11" ht="57" x14ac:dyDescent="0.25">
      <c r="B39" s="77">
        <v>32</v>
      </c>
      <c r="C39" s="76">
        <v>100995</v>
      </c>
      <c r="D39" s="240" t="s">
        <v>264</v>
      </c>
      <c r="E39" s="174" t="s">
        <v>103</v>
      </c>
      <c r="F39" s="7">
        <v>257.08564350000006</v>
      </c>
      <c r="G39" s="174">
        <v>4.66</v>
      </c>
      <c r="H39" s="7">
        <v>1198.0190987100002</v>
      </c>
      <c r="I39" s="6">
        <v>2.0532604096845178E-4</v>
      </c>
      <c r="J39" s="6">
        <v>0.99963849338221744</v>
      </c>
      <c r="K39" s="76" t="s">
        <v>16</v>
      </c>
    </row>
    <row r="40" spans="2:11" x14ac:dyDescent="0.25">
      <c r="B40" s="77">
        <v>33</v>
      </c>
      <c r="C40" s="48">
        <v>5502985</v>
      </c>
      <c r="D40" s="240" t="s">
        <v>242</v>
      </c>
      <c r="E40" s="174" t="s">
        <v>236</v>
      </c>
      <c r="F40" s="7">
        <v>1713.9042900000002</v>
      </c>
      <c r="G40" s="174">
        <v>0.56000000000000005</v>
      </c>
      <c r="H40" s="7">
        <v>959.78640240000016</v>
      </c>
      <c r="I40" s="6">
        <v>1.6449582681306581E-4</v>
      </c>
      <c r="J40" s="6">
        <v>0.99980298920903055</v>
      </c>
      <c r="K40" s="76" t="s">
        <v>16</v>
      </c>
    </row>
    <row r="41" spans="2:11" ht="71.25" x14ac:dyDescent="0.25">
      <c r="B41" s="77">
        <v>34</v>
      </c>
      <c r="C41" s="76" t="s">
        <v>278</v>
      </c>
      <c r="D41" s="240" t="s">
        <v>519</v>
      </c>
      <c r="E41" s="174" t="s">
        <v>103</v>
      </c>
      <c r="F41" s="7">
        <v>25.708564350000007</v>
      </c>
      <c r="G41" s="174">
        <v>28.42</v>
      </c>
      <c r="H41" s="7">
        <v>730.6373988270002</v>
      </c>
      <c r="I41" s="6">
        <v>1.2522244816144635E-4</v>
      </c>
      <c r="J41" s="6">
        <v>0.99992821165719203</v>
      </c>
      <c r="K41" s="76" t="s">
        <v>16</v>
      </c>
    </row>
    <row r="42" spans="2:11" ht="30" x14ac:dyDescent="0.25">
      <c r="B42" s="77">
        <v>35</v>
      </c>
      <c r="C42" s="76" t="s">
        <v>110</v>
      </c>
      <c r="D42" s="240" t="s">
        <v>274</v>
      </c>
      <c r="E42" s="174" t="s">
        <v>272</v>
      </c>
      <c r="F42" s="7">
        <v>103</v>
      </c>
      <c r="G42" s="174">
        <v>4.0666463999999998</v>
      </c>
      <c r="H42" s="7">
        <v>418.86457919999998</v>
      </c>
      <c r="I42" s="6">
        <v>7.1788342808273641E-5</v>
      </c>
      <c r="J42" s="6">
        <v>1.0000000000000002</v>
      </c>
      <c r="K42" s="76" t="s">
        <v>16</v>
      </c>
    </row>
    <row r="44" spans="2:11" x14ac:dyDescent="0.25">
      <c r="H44" s="3">
        <v>5834715.8161690515</v>
      </c>
      <c r="I44" s="5">
        <v>1.0000000000000002</v>
      </c>
    </row>
    <row r="46" spans="2:11" x14ac:dyDescent="0.25">
      <c r="D46" s="342" t="s">
        <v>8</v>
      </c>
      <c r="E46" s="343"/>
      <c r="F46" s="343"/>
      <c r="G46" s="343"/>
      <c r="H46" s="343"/>
      <c r="I46" s="343"/>
      <c r="J46" s="344"/>
    </row>
    <row r="47" spans="2:11" ht="30" x14ac:dyDescent="0.25">
      <c r="D47" s="75" t="s">
        <v>17</v>
      </c>
      <c r="E47" s="70" t="s">
        <v>29</v>
      </c>
      <c r="F47" s="74" t="s">
        <v>18</v>
      </c>
      <c r="G47" s="348" t="s">
        <v>19</v>
      </c>
      <c r="H47" s="348"/>
      <c r="I47" s="348" t="s">
        <v>20</v>
      </c>
      <c r="J47" s="348"/>
    </row>
    <row r="48" spans="2:11" x14ac:dyDescent="0.25">
      <c r="D48" s="104" t="s">
        <v>14</v>
      </c>
      <c r="E48" s="71">
        <v>0.43181465100412458</v>
      </c>
      <c r="F48" s="73">
        <v>3</v>
      </c>
      <c r="G48" s="347">
        <v>2519515.7738672849</v>
      </c>
      <c r="H48" s="347"/>
      <c r="I48" s="347">
        <v>2519515.7738672849</v>
      </c>
      <c r="J48" s="347"/>
    </row>
    <row r="49" spans="4:11" x14ac:dyDescent="0.25">
      <c r="D49" s="104" t="s">
        <v>15</v>
      </c>
      <c r="E49" s="71">
        <v>0.35736665325570671</v>
      </c>
      <c r="F49" s="73">
        <v>6</v>
      </c>
      <c r="G49" s="347">
        <v>2085132.863922473</v>
      </c>
      <c r="H49" s="347"/>
      <c r="I49" s="347">
        <v>4604648.6377897579</v>
      </c>
      <c r="J49" s="347"/>
    </row>
    <row r="50" spans="4:11" x14ac:dyDescent="0.25">
      <c r="D50" s="104" t="s">
        <v>16</v>
      </c>
      <c r="E50" s="71">
        <v>0.21081869574016901</v>
      </c>
      <c r="F50" s="73">
        <v>26</v>
      </c>
      <c r="G50" s="347">
        <v>1230067.1783792952</v>
      </c>
      <c r="H50" s="347"/>
      <c r="I50" s="347">
        <v>5834715.8161690533</v>
      </c>
      <c r="J50" s="347"/>
    </row>
    <row r="51" spans="4:11" x14ac:dyDescent="0.25">
      <c r="D51" s="104" t="s">
        <v>13</v>
      </c>
      <c r="E51" s="71">
        <v>1.0000000000000002</v>
      </c>
      <c r="F51" s="73">
        <v>35</v>
      </c>
      <c r="G51" s="347">
        <v>5834715.8161690533</v>
      </c>
      <c r="H51" s="347"/>
      <c r="I51" s="347">
        <v>5834715.8161690533</v>
      </c>
      <c r="J51" s="347"/>
    </row>
    <row r="55" spans="4:11" x14ac:dyDescent="0.25">
      <c r="H55" s="14">
        <v>5834715.8161690552</v>
      </c>
      <c r="I55" s="14"/>
      <c r="J55" s="1">
        <v>0</v>
      </c>
      <c r="K55" t="s">
        <v>53</v>
      </c>
    </row>
  </sheetData>
  <autoFilter ref="B7:K7">
    <sortState ref="B12:K43">
      <sortCondition descending="1" ref="H11"/>
    </sortState>
  </autoFilter>
  <mergeCells count="16">
    <mergeCell ref="G51:H51"/>
    <mergeCell ref="I51:J51"/>
    <mergeCell ref="D46:J46"/>
    <mergeCell ref="G47:H47"/>
    <mergeCell ref="I47:J47"/>
    <mergeCell ref="G48:H48"/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zoomScaleSheetLayoutView="100" workbookViewId="0">
      <selection activeCell="E125" sqref="E125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340" t="s">
        <v>119</v>
      </c>
      <c r="C5" s="340"/>
      <c r="D5" s="340"/>
      <c r="E5" s="340"/>
      <c r="F5" s="340"/>
      <c r="G5" s="340"/>
    </row>
    <row r="6" spans="2:8" ht="18.75" x14ac:dyDescent="0.3">
      <c r="B6" s="341" t="s">
        <v>231</v>
      </c>
      <c r="C6" s="341"/>
      <c r="D6" s="341"/>
      <c r="E6" s="341"/>
      <c r="F6" s="341"/>
      <c r="G6" s="341"/>
    </row>
    <row r="7" spans="2:8" ht="18.75" x14ac:dyDescent="0.3">
      <c r="B7" s="341" t="s">
        <v>523</v>
      </c>
      <c r="C7" s="341"/>
      <c r="D7" s="341"/>
      <c r="E7" s="341"/>
      <c r="F7" s="341"/>
      <c r="G7" s="341"/>
    </row>
    <row r="8" spans="2:8" ht="18.75" x14ac:dyDescent="0.3">
      <c r="B8" s="341" t="s">
        <v>374</v>
      </c>
      <c r="C8" s="341"/>
      <c r="D8" s="341"/>
      <c r="E8" s="341"/>
      <c r="F8" s="341"/>
      <c r="G8" s="341"/>
    </row>
    <row r="9" spans="2:8" ht="18.75" x14ac:dyDescent="0.3">
      <c r="B9" s="341" t="s">
        <v>520</v>
      </c>
      <c r="C9" s="341"/>
      <c r="D9" s="341"/>
      <c r="E9" s="341"/>
      <c r="F9" s="341"/>
      <c r="G9" s="341"/>
    </row>
    <row r="10" spans="2:8" ht="18.75" x14ac:dyDescent="0.3">
      <c r="B10" s="341" t="s">
        <v>337</v>
      </c>
      <c r="C10" s="341"/>
      <c r="D10" s="341"/>
      <c r="E10" s="341"/>
      <c r="F10" s="341"/>
      <c r="G10" s="341"/>
    </row>
    <row r="11" spans="2:8" x14ac:dyDescent="0.25">
      <c r="B11" s="15"/>
      <c r="C11" s="15" t="s">
        <v>136</v>
      </c>
      <c r="D11" s="15">
        <v>1</v>
      </c>
      <c r="E11" s="15" t="s">
        <v>123</v>
      </c>
      <c r="F11" s="15">
        <v>12</v>
      </c>
      <c r="G11" s="15" t="s">
        <v>124</v>
      </c>
    </row>
    <row r="12" spans="2:8" x14ac:dyDescent="0.25">
      <c r="B12" s="67" t="s">
        <v>134</v>
      </c>
      <c r="C12" s="66" t="s">
        <v>4</v>
      </c>
      <c r="D12" s="66"/>
      <c r="E12" s="66"/>
      <c r="F12" s="66"/>
      <c r="G12" s="65"/>
    </row>
    <row r="13" spans="2:8" x14ac:dyDescent="0.25">
      <c r="B13" s="51" t="s">
        <v>22</v>
      </c>
      <c r="C13" s="62" t="s">
        <v>23</v>
      </c>
      <c r="D13" s="57" t="s">
        <v>9</v>
      </c>
      <c r="E13" s="57" t="s">
        <v>1</v>
      </c>
      <c r="F13" s="57" t="s">
        <v>24</v>
      </c>
      <c r="G13" s="57" t="s">
        <v>25</v>
      </c>
    </row>
    <row r="14" spans="2:8" ht="30" x14ac:dyDescent="0.25">
      <c r="B14" s="76">
        <v>93565</v>
      </c>
      <c r="C14" s="77" t="s">
        <v>265</v>
      </c>
      <c r="D14" s="56" t="s">
        <v>267</v>
      </c>
      <c r="E14" s="60">
        <v>12</v>
      </c>
      <c r="F14" s="54">
        <v>22638.12</v>
      </c>
      <c r="G14" s="54">
        <v>271657.44</v>
      </c>
      <c r="H14" s="56" t="s">
        <v>140</v>
      </c>
    </row>
    <row r="15" spans="2:8" ht="60" x14ac:dyDescent="0.25">
      <c r="B15" s="76">
        <v>10775</v>
      </c>
      <c r="C15" s="77" t="s">
        <v>426</v>
      </c>
      <c r="D15" s="56" t="s">
        <v>267</v>
      </c>
      <c r="E15" s="60">
        <v>12</v>
      </c>
      <c r="F15" s="54">
        <v>1500</v>
      </c>
      <c r="G15" s="54">
        <v>18000</v>
      </c>
      <c r="H15" s="56" t="s">
        <v>466</v>
      </c>
    </row>
    <row r="16" spans="2:8" ht="60" x14ac:dyDescent="0.25">
      <c r="B16" s="76">
        <v>100952</v>
      </c>
      <c r="C16" s="77" t="s">
        <v>517</v>
      </c>
      <c r="D16" s="56" t="s">
        <v>257</v>
      </c>
      <c r="E16" s="60">
        <v>128.79999999999998</v>
      </c>
      <c r="F16" s="54">
        <v>2.98</v>
      </c>
      <c r="G16" s="54">
        <v>383.82399999999996</v>
      </c>
      <c r="H16" s="56" t="s">
        <v>222</v>
      </c>
    </row>
    <row r="17" spans="2:8" ht="45" x14ac:dyDescent="0.25">
      <c r="B17" s="165" t="s">
        <v>462</v>
      </c>
      <c r="C17" s="77" t="s">
        <v>463</v>
      </c>
      <c r="D17" s="56" t="s">
        <v>268</v>
      </c>
      <c r="E17" s="60">
        <v>3</v>
      </c>
      <c r="F17" s="54">
        <v>271.47000000000003</v>
      </c>
      <c r="G17" s="54">
        <v>814.41000000000008</v>
      </c>
      <c r="H17" s="77" t="s">
        <v>376</v>
      </c>
    </row>
    <row r="18" spans="2:8" ht="30" x14ac:dyDescent="0.25">
      <c r="B18" s="76" t="s">
        <v>107</v>
      </c>
      <c r="C18" s="77" t="s">
        <v>460</v>
      </c>
      <c r="D18" s="56" t="s">
        <v>45</v>
      </c>
      <c r="E18" s="60">
        <v>0.72</v>
      </c>
      <c r="F18" s="54">
        <v>452.34353434611489</v>
      </c>
      <c r="G18" s="54">
        <v>325.68734472920272</v>
      </c>
      <c r="H18" s="56" t="s">
        <v>137</v>
      </c>
    </row>
    <row r="19" spans="2:8" ht="45" x14ac:dyDescent="0.25">
      <c r="B19" s="101" t="s">
        <v>128</v>
      </c>
      <c r="C19" s="77" t="s">
        <v>461</v>
      </c>
      <c r="D19" s="56" t="s">
        <v>45</v>
      </c>
      <c r="E19" s="60">
        <v>12</v>
      </c>
      <c r="F19" s="54">
        <v>123.5008</v>
      </c>
      <c r="G19" s="54">
        <v>1482.0095999999999</v>
      </c>
      <c r="H19" s="77" t="s">
        <v>229</v>
      </c>
    </row>
    <row r="20" spans="2:8" x14ac:dyDescent="0.25">
      <c r="B20" s="67"/>
      <c r="C20" s="66"/>
      <c r="D20" s="66"/>
      <c r="E20" s="66"/>
      <c r="F20" s="66" t="s">
        <v>122</v>
      </c>
      <c r="G20" s="13">
        <v>292663.37094472919</v>
      </c>
    </row>
    <row r="22" spans="2:8" x14ac:dyDescent="0.25">
      <c r="C22" s="69" t="s">
        <v>120</v>
      </c>
      <c r="D22" s="68"/>
      <c r="E22" s="68"/>
      <c r="F22" s="13">
        <v>7072842.5123601286</v>
      </c>
    </row>
    <row r="23" spans="2:8" x14ac:dyDescent="0.25">
      <c r="C23" s="12" t="s">
        <v>121</v>
      </c>
      <c r="D23" s="11"/>
      <c r="E23" s="11"/>
      <c r="F23" s="10">
        <v>354766.53825920069</v>
      </c>
    </row>
    <row r="25" spans="2:8" ht="19.5" thickBot="1" x14ac:dyDescent="0.35">
      <c r="C25" s="349" t="s">
        <v>125</v>
      </c>
      <c r="D25" s="350"/>
      <c r="E25" s="350"/>
      <c r="F25" s="9"/>
      <c r="G25" s="8">
        <v>5.0158976060788757E-2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S132"/>
  <sheetViews>
    <sheetView view="pageBreakPreview" topLeftCell="A28" zoomScale="85" zoomScaleNormal="100" zoomScaleSheetLayoutView="85" workbookViewId="0">
      <selection activeCell="E125" sqref="E125"/>
    </sheetView>
  </sheetViews>
  <sheetFormatPr defaultColWidth="8.85546875" defaultRowHeight="15" x14ac:dyDescent="0.25"/>
  <cols>
    <col min="1" max="1" width="23.42578125" customWidth="1"/>
    <col min="2" max="2" width="67.7109375" style="82" customWidth="1"/>
    <col min="3" max="3" width="18.85546875" style="34" customWidth="1"/>
    <col min="4" max="4" width="20.42578125" style="79" customWidth="1"/>
    <col min="5" max="9" width="19.7109375" style="79" customWidth="1"/>
    <col min="10" max="10" width="19.28515625" style="79" customWidth="1"/>
    <col min="11" max="16" width="19.42578125" style="79" customWidth="1"/>
    <col min="17" max="17" width="13.42578125" style="79" bestFit="1" customWidth="1"/>
    <col min="18" max="19" width="9.140625" style="79"/>
  </cols>
  <sheetData>
    <row r="1" spans="1:17" ht="18.75" x14ac:dyDescent="0.3">
      <c r="A1" s="29"/>
      <c r="B1" s="138" t="s">
        <v>86</v>
      </c>
      <c r="C1" s="29"/>
      <c r="D1" s="29"/>
      <c r="E1" s="29"/>
      <c r="F1" s="29"/>
      <c r="G1" s="29"/>
    </row>
    <row r="2" spans="1:17" ht="18.75" x14ac:dyDescent="0.3">
      <c r="A2" s="29"/>
      <c r="B2" s="345"/>
      <c r="C2" s="345"/>
      <c r="D2" s="28"/>
    </row>
    <row r="3" spans="1:17" ht="18.75" x14ac:dyDescent="0.3">
      <c r="A3" s="29"/>
      <c r="B3" s="137"/>
      <c r="C3" s="137"/>
      <c r="D3" s="137"/>
      <c r="E3" s="137"/>
      <c r="F3" s="137"/>
      <c r="G3" s="137"/>
    </row>
    <row r="4" spans="1:17" ht="18.75" x14ac:dyDescent="0.3">
      <c r="A4" s="29"/>
      <c r="B4" s="345"/>
      <c r="C4" s="345"/>
      <c r="D4" s="28"/>
    </row>
    <row r="5" spans="1:17" ht="18.75" x14ac:dyDescent="0.3">
      <c r="A5" s="29"/>
      <c r="B5" s="27"/>
      <c r="C5" s="26"/>
      <c r="D5" s="28"/>
    </row>
    <row r="6" spans="1:17" ht="18.75" x14ac:dyDescent="0.3">
      <c r="B6" s="29" t="s">
        <v>374</v>
      </c>
      <c r="C6" s="29"/>
      <c r="D6" s="29"/>
    </row>
    <row r="7" spans="1:17" ht="18.75" x14ac:dyDescent="0.3">
      <c r="B7" s="29" t="s">
        <v>231</v>
      </c>
      <c r="C7" s="25"/>
      <c r="D7" s="24"/>
    </row>
    <row r="8" spans="1:17" ht="18.75" x14ac:dyDescent="0.3">
      <c r="B8" s="29" t="s">
        <v>523</v>
      </c>
      <c r="C8" s="25"/>
      <c r="D8" s="24"/>
    </row>
    <row r="9" spans="1:17" x14ac:dyDescent="0.25">
      <c r="B9" s="72" t="s">
        <v>39</v>
      </c>
      <c r="C9" s="39" t="s">
        <v>10</v>
      </c>
      <c r="D9" s="59" t="s">
        <v>25</v>
      </c>
      <c r="E9" s="59" t="s">
        <v>87</v>
      </c>
      <c r="F9" s="59" t="s">
        <v>88</v>
      </c>
      <c r="G9" s="59" t="s">
        <v>89</v>
      </c>
      <c r="H9" s="59" t="s">
        <v>90</v>
      </c>
      <c r="I9" s="59" t="s">
        <v>91</v>
      </c>
      <c r="J9" s="59" t="s">
        <v>92</v>
      </c>
      <c r="K9" s="59" t="s">
        <v>93</v>
      </c>
      <c r="L9" s="59" t="s">
        <v>94</v>
      </c>
      <c r="M9" s="59" t="s">
        <v>95</v>
      </c>
      <c r="N9" s="59" t="s">
        <v>96</v>
      </c>
      <c r="O9" s="59" t="s">
        <v>97</v>
      </c>
      <c r="P9" s="59" t="s">
        <v>98</v>
      </c>
    </row>
    <row r="10" spans="1:17" x14ac:dyDescent="0.25">
      <c r="B10" s="41" t="s">
        <v>189</v>
      </c>
      <c r="C10" s="38">
        <v>0.15965935576221371</v>
      </c>
      <c r="D10" s="46">
        <v>1129245.4789310147</v>
      </c>
      <c r="E10" s="37">
        <v>7.0000000000000007E-2</v>
      </c>
      <c r="F10" s="37">
        <v>7.0000000000000007E-2</v>
      </c>
      <c r="G10" s="37">
        <v>7.0000000000000007E-2</v>
      </c>
      <c r="H10" s="37">
        <v>0.08</v>
      </c>
      <c r="I10" s="37">
        <v>0.08</v>
      </c>
      <c r="J10" s="37">
        <v>0.08</v>
      </c>
      <c r="K10" s="37">
        <v>0.1</v>
      </c>
      <c r="L10" s="37">
        <v>0.1</v>
      </c>
      <c r="M10" s="37">
        <v>0.1</v>
      </c>
      <c r="N10" s="37">
        <v>0.09</v>
      </c>
      <c r="O10" s="37">
        <v>0.08</v>
      </c>
      <c r="P10" s="37">
        <v>0.08</v>
      </c>
      <c r="Q10" s="140">
        <v>0.99999999999999989</v>
      </c>
    </row>
    <row r="11" spans="1:17" x14ac:dyDescent="0.25">
      <c r="B11" s="40"/>
      <c r="C11" s="36"/>
      <c r="D11" s="56"/>
      <c r="E11" s="54">
        <v>79047.183525171029</v>
      </c>
      <c r="F11" s="54">
        <v>79047.183525171029</v>
      </c>
      <c r="G11" s="54">
        <v>79047.183525171029</v>
      </c>
      <c r="H11" s="54">
        <v>90339.63831448117</v>
      </c>
      <c r="I11" s="54">
        <v>90339.63831448117</v>
      </c>
      <c r="J11" s="54">
        <v>90339.63831448117</v>
      </c>
      <c r="K11" s="54">
        <v>112924.54789310147</v>
      </c>
      <c r="L11" s="54">
        <v>112924.54789310147</v>
      </c>
      <c r="M11" s="54">
        <v>112924.54789310147</v>
      </c>
      <c r="N11" s="54">
        <v>101632.09310379131</v>
      </c>
      <c r="O11" s="54">
        <v>90339.63831448117</v>
      </c>
      <c r="P11" s="54">
        <v>90339.63831448117</v>
      </c>
    </row>
    <row r="12" spans="1:17" x14ac:dyDescent="0.25">
      <c r="B12" s="64"/>
      <c r="C12" s="36"/>
      <c r="D12" s="56"/>
      <c r="E12" s="44">
        <v>7.0000000000000007E-2</v>
      </c>
      <c r="F12" s="44">
        <v>0.14000000000000001</v>
      </c>
      <c r="G12" s="44">
        <v>0.21000000000000002</v>
      </c>
      <c r="H12" s="44">
        <v>0.29000000000000004</v>
      </c>
      <c r="I12" s="44">
        <v>0.37000000000000005</v>
      </c>
      <c r="J12" s="44">
        <v>0.45000000000000007</v>
      </c>
      <c r="K12" s="44">
        <v>0.55000000000000004</v>
      </c>
      <c r="L12" s="44">
        <v>0.65</v>
      </c>
      <c r="M12" s="44">
        <v>0.75</v>
      </c>
      <c r="N12" s="44">
        <v>0.84</v>
      </c>
      <c r="O12" s="44">
        <v>0.91999999999999993</v>
      </c>
      <c r="P12" s="44">
        <v>0.99999999999999989</v>
      </c>
    </row>
    <row r="13" spans="1:17" x14ac:dyDescent="0.25">
      <c r="B13" s="41" t="s">
        <v>179</v>
      </c>
      <c r="C13" s="38">
        <v>1.1592829927989797E-2</v>
      </c>
      <c r="D13" s="46">
        <v>81994.260353246995</v>
      </c>
      <c r="E13" s="37">
        <v>7.0000000000000007E-2</v>
      </c>
      <c r="F13" s="37">
        <v>7.0000000000000007E-2</v>
      </c>
      <c r="G13" s="37">
        <v>7.0000000000000007E-2</v>
      </c>
      <c r="H13" s="37">
        <v>0.08</v>
      </c>
      <c r="I13" s="37">
        <v>0.08</v>
      </c>
      <c r="J13" s="37">
        <v>0.08</v>
      </c>
      <c r="K13" s="37">
        <v>0.1</v>
      </c>
      <c r="L13" s="37">
        <v>0.1</v>
      </c>
      <c r="M13" s="37">
        <v>0.1</v>
      </c>
      <c r="N13" s="37">
        <v>0.09</v>
      </c>
      <c r="O13" s="37">
        <v>0.08</v>
      </c>
      <c r="P13" s="37">
        <v>0.08</v>
      </c>
      <c r="Q13" s="140">
        <v>0.99999999999999989</v>
      </c>
    </row>
    <row r="14" spans="1:17" x14ac:dyDescent="0.25">
      <c r="B14" s="40"/>
      <c r="C14" s="36"/>
      <c r="D14" s="56"/>
      <c r="E14" s="54">
        <v>5739.5982247272905</v>
      </c>
      <c r="F14" s="54">
        <v>5739.5982247272905</v>
      </c>
      <c r="G14" s="54">
        <v>5739.5982247272905</v>
      </c>
      <c r="H14" s="54">
        <v>6559.54082825976</v>
      </c>
      <c r="I14" s="54">
        <v>6559.54082825976</v>
      </c>
      <c r="J14" s="54">
        <v>6559.54082825976</v>
      </c>
      <c r="K14" s="54">
        <v>8199.4260353246991</v>
      </c>
      <c r="L14" s="54">
        <v>8199.4260353246991</v>
      </c>
      <c r="M14" s="54">
        <v>8199.4260353246991</v>
      </c>
      <c r="N14" s="54">
        <v>7379.4834317922296</v>
      </c>
      <c r="O14" s="54">
        <v>6559.54082825976</v>
      </c>
      <c r="P14" s="54">
        <v>6559.54082825976</v>
      </c>
    </row>
    <row r="15" spans="1:17" x14ac:dyDescent="0.25">
      <c r="B15" s="64"/>
      <c r="C15" s="36"/>
      <c r="D15" s="56"/>
      <c r="E15" s="44">
        <v>7.0000000000000007E-2</v>
      </c>
      <c r="F15" s="44">
        <v>0.14000000000000001</v>
      </c>
      <c r="G15" s="44">
        <v>0.21000000000000002</v>
      </c>
      <c r="H15" s="44">
        <v>0.29000000000000004</v>
      </c>
      <c r="I15" s="44">
        <v>0.37000000000000005</v>
      </c>
      <c r="J15" s="44">
        <v>0.45000000000000007</v>
      </c>
      <c r="K15" s="44">
        <v>0.55000000000000004</v>
      </c>
      <c r="L15" s="44">
        <v>0.65</v>
      </c>
      <c r="M15" s="44">
        <v>0.75</v>
      </c>
      <c r="N15" s="44">
        <v>0.84</v>
      </c>
      <c r="O15" s="44">
        <v>0.91999999999999993</v>
      </c>
      <c r="P15" s="44">
        <v>0.99999999999999989</v>
      </c>
    </row>
    <row r="16" spans="1:17" x14ac:dyDescent="0.25">
      <c r="B16" s="41" t="s">
        <v>375</v>
      </c>
      <c r="C16" s="38">
        <v>3.4924079616427206E-3</v>
      </c>
      <c r="D16" s="46">
        <v>24701.251501611601</v>
      </c>
      <c r="E16" s="37">
        <v>7.0000000000000007E-2</v>
      </c>
      <c r="F16" s="37">
        <v>7.0000000000000007E-2</v>
      </c>
      <c r="G16" s="37">
        <v>7.0000000000000007E-2</v>
      </c>
      <c r="H16" s="37">
        <v>0.08</v>
      </c>
      <c r="I16" s="37">
        <v>0.08</v>
      </c>
      <c r="J16" s="37">
        <v>0.08</v>
      </c>
      <c r="K16" s="37">
        <v>0.1</v>
      </c>
      <c r="L16" s="37">
        <v>0.1</v>
      </c>
      <c r="M16" s="37">
        <v>0.1</v>
      </c>
      <c r="N16" s="37">
        <v>0.09</v>
      </c>
      <c r="O16" s="37">
        <v>0.08</v>
      </c>
      <c r="P16" s="37">
        <v>0.08</v>
      </c>
      <c r="Q16" s="140">
        <v>0.99999999999999989</v>
      </c>
    </row>
    <row r="17" spans="2:17" x14ac:dyDescent="0.25">
      <c r="B17" s="40"/>
      <c r="C17" s="36"/>
      <c r="D17" s="56"/>
      <c r="E17" s="54">
        <v>1729.0876051128123</v>
      </c>
      <c r="F17" s="54">
        <v>1729.0876051128123</v>
      </c>
      <c r="G17" s="54">
        <v>1729.0876051128123</v>
      </c>
      <c r="H17" s="54">
        <v>1976.1001201289282</v>
      </c>
      <c r="I17" s="54">
        <v>1976.1001201289282</v>
      </c>
      <c r="J17" s="54">
        <v>1976.1001201289282</v>
      </c>
      <c r="K17" s="54">
        <v>2470.1251501611605</v>
      </c>
      <c r="L17" s="54">
        <v>2470.1251501611605</v>
      </c>
      <c r="M17" s="54">
        <v>2470.1251501611605</v>
      </c>
      <c r="N17" s="54">
        <v>2223.1126351450439</v>
      </c>
      <c r="O17" s="54">
        <v>1976.1001201289282</v>
      </c>
      <c r="P17" s="54">
        <v>1976.1001201289282</v>
      </c>
    </row>
    <row r="18" spans="2:17" x14ac:dyDescent="0.25">
      <c r="B18" s="64"/>
      <c r="C18" s="36"/>
      <c r="D18" s="56"/>
      <c r="E18" s="44">
        <v>7.0000000000000007E-2</v>
      </c>
      <c r="F18" s="44">
        <v>0.14000000000000001</v>
      </c>
      <c r="G18" s="44">
        <v>0.21000000000000002</v>
      </c>
      <c r="H18" s="44">
        <v>0.29000000000000004</v>
      </c>
      <c r="I18" s="44">
        <v>0.37000000000000005</v>
      </c>
      <c r="J18" s="44">
        <v>0.45000000000000007</v>
      </c>
      <c r="K18" s="44">
        <v>0.55000000000000004</v>
      </c>
      <c r="L18" s="44">
        <v>0.65</v>
      </c>
      <c r="M18" s="44">
        <v>0.75</v>
      </c>
      <c r="N18" s="44">
        <v>0.84</v>
      </c>
      <c r="O18" s="44">
        <v>0.91999999999999993</v>
      </c>
      <c r="P18" s="44">
        <v>0.99999999999999989</v>
      </c>
    </row>
    <row r="19" spans="2:17" x14ac:dyDescent="0.25">
      <c r="B19" s="41" t="s">
        <v>182</v>
      </c>
      <c r="C19" s="38">
        <v>2.3350549382789777E-2</v>
      </c>
      <c r="D19" s="46">
        <v>165154.75836156</v>
      </c>
      <c r="E19" s="37">
        <v>7.0000000000000007E-2</v>
      </c>
      <c r="F19" s="37">
        <v>7.0000000000000007E-2</v>
      </c>
      <c r="G19" s="37">
        <v>7.0000000000000007E-2</v>
      </c>
      <c r="H19" s="37">
        <v>0.08</v>
      </c>
      <c r="I19" s="37">
        <v>0.08</v>
      </c>
      <c r="J19" s="37">
        <v>0.08</v>
      </c>
      <c r="K19" s="37">
        <v>0.1</v>
      </c>
      <c r="L19" s="37">
        <v>0.1</v>
      </c>
      <c r="M19" s="37">
        <v>0.1</v>
      </c>
      <c r="N19" s="37">
        <v>0.09</v>
      </c>
      <c r="O19" s="37">
        <v>0.08</v>
      </c>
      <c r="P19" s="37">
        <v>0.08</v>
      </c>
      <c r="Q19" s="140">
        <v>0.99999999999999989</v>
      </c>
    </row>
    <row r="20" spans="2:17" x14ac:dyDescent="0.25">
      <c r="B20" s="40"/>
      <c r="C20" s="36"/>
      <c r="D20" s="56"/>
      <c r="E20" s="54">
        <v>11560.833085309201</v>
      </c>
      <c r="F20" s="54">
        <v>11560.833085309201</v>
      </c>
      <c r="G20" s="54">
        <v>11560.833085309201</v>
      </c>
      <c r="H20" s="54">
        <v>13212.380668924801</v>
      </c>
      <c r="I20" s="54">
        <v>13212.380668924801</v>
      </c>
      <c r="J20" s="54">
        <v>13212.380668924801</v>
      </c>
      <c r="K20" s="54">
        <v>16515.475836156002</v>
      </c>
      <c r="L20" s="54">
        <v>16515.475836156002</v>
      </c>
      <c r="M20" s="54">
        <v>16515.475836156002</v>
      </c>
      <c r="N20" s="54">
        <v>14863.9282525404</v>
      </c>
      <c r="O20" s="54">
        <v>13212.380668924801</v>
      </c>
      <c r="P20" s="54">
        <v>13212.380668924801</v>
      </c>
    </row>
    <row r="21" spans="2:17" x14ac:dyDescent="0.25">
      <c r="B21" s="64"/>
      <c r="C21" s="36"/>
      <c r="D21" s="56"/>
      <c r="E21" s="44">
        <v>7.0000000000000007E-2</v>
      </c>
      <c r="F21" s="44">
        <v>0.14000000000000001</v>
      </c>
      <c r="G21" s="44">
        <v>0.21000000000000002</v>
      </c>
      <c r="H21" s="44">
        <v>0.29000000000000004</v>
      </c>
      <c r="I21" s="44">
        <v>0.37000000000000005</v>
      </c>
      <c r="J21" s="44">
        <v>0.45000000000000007</v>
      </c>
      <c r="K21" s="44">
        <v>0.55000000000000004</v>
      </c>
      <c r="L21" s="44">
        <v>0.65</v>
      </c>
      <c r="M21" s="44">
        <v>0.75</v>
      </c>
      <c r="N21" s="44">
        <v>0.84</v>
      </c>
      <c r="O21" s="44">
        <v>0.91999999999999993</v>
      </c>
      <c r="P21" s="44">
        <v>0.99999999999999989</v>
      </c>
    </row>
    <row r="22" spans="2:17" x14ac:dyDescent="0.25">
      <c r="B22" s="41" t="s">
        <v>212</v>
      </c>
      <c r="C22" s="38">
        <v>0.2472142228117867</v>
      </c>
      <c r="D22" s="46">
        <v>1748507.2647632731</v>
      </c>
      <c r="E22" s="37">
        <v>7.0000000000000007E-2</v>
      </c>
      <c r="F22" s="37">
        <v>7.0000000000000007E-2</v>
      </c>
      <c r="G22" s="37">
        <v>7.0000000000000007E-2</v>
      </c>
      <c r="H22" s="37">
        <v>0.08</v>
      </c>
      <c r="I22" s="37">
        <v>0.08</v>
      </c>
      <c r="J22" s="37">
        <v>0.08</v>
      </c>
      <c r="K22" s="37">
        <v>0.1</v>
      </c>
      <c r="L22" s="37">
        <v>0.1</v>
      </c>
      <c r="M22" s="37">
        <v>0.1</v>
      </c>
      <c r="N22" s="37">
        <v>0.09</v>
      </c>
      <c r="O22" s="37">
        <v>0.08</v>
      </c>
      <c r="P22" s="37">
        <v>0.08</v>
      </c>
      <c r="Q22" s="140">
        <v>0.99999999999999989</v>
      </c>
    </row>
    <row r="23" spans="2:17" x14ac:dyDescent="0.25">
      <c r="B23" s="40"/>
      <c r="C23" s="36"/>
      <c r="D23" s="56"/>
      <c r="E23" s="54">
        <v>122395.50853342912</v>
      </c>
      <c r="F23" s="54">
        <v>122395.50853342912</v>
      </c>
      <c r="G23" s="54">
        <v>122395.50853342912</v>
      </c>
      <c r="H23" s="54">
        <v>139880.58118106186</v>
      </c>
      <c r="I23" s="54">
        <v>139880.58118106186</v>
      </c>
      <c r="J23" s="54">
        <v>139880.58118106186</v>
      </c>
      <c r="K23" s="54">
        <v>174850.72647632731</v>
      </c>
      <c r="L23" s="54">
        <v>174850.72647632731</v>
      </c>
      <c r="M23" s="54">
        <v>174850.72647632731</v>
      </c>
      <c r="N23" s="54">
        <v>157365.65382869457</v>
      </c>
      <c r="O23" s="54">
        <v>139880.58118106186</v>
      </c>
      <c r="P23" s="54">
        <v>139880.58118106186</v>
      </c>
    </row>
    <row r="24" spans="2:17" x14ac:dyDescent="0.25">
      <c r="B24" s="64"/>
      <c r="C24" s="36"/>
      <c r="D24" s="56"/>
      <c r="E24" s="44">
        <v>7.0000000000000007E-2</v>
      </c>
      <c r="F24" s="44">
        <v>0.14000000000000001</v>
      </c>
      <c r="G24" s="44">
        <v>0.21000000000000002</v>
      </c>
      <c r="H24" s="44">
        <v>0.29000000000000004</v>
      </c>
      <c r="I24" s="44">
        <v>0.37000000000000005</v>
      </c>
      <c r="J24" s="44">
        <v>0.45000000000000007</v>
      </c>
      <c r="K24" s="44">
        <v>0.55000000000000004</v>
      </c>
      <c r="L24" s="44">
        <v>0.65</v>
      </c>
      <c r="M24" s="44">
        <v>0.75</v>
      </c>
      <c r="N24" s="44">
        <v>0.84</v>
      </c>
      <c r="O24" s="44">
        <v>0.91999999999999993</v>
      </c>
      <c r="P24" s="44">
        <v>0.99999999999999989</v>
      </c>
    </row>
    <row r="25" spans="2:17" x14ac:dyDescent="0.25">
      <c r="B25" s="41" t="s">
        <v>214</v>
      </c>
      <c r="C25" s="38">
        <v>0.1922375844793488</v>
      </c>
      <c r="D25" s="46">
        <v>1359666.159978959</v>
      </c>
      <c r="E25" s="37">
        <v>7.0000000000000007E-2</v>
      </c>
      <c r="F25" s="37">
        <v>7.0000000000000007E-2</v>
      </c>
      <c r="G25" s="37">
        <v>7.0000000000000007E-2</v>
      </c>
      <c r="H25" s="37">
        <v>0.08</v>
      </c>
      <c r="I25" s="37">
        <v>0.08</v>
      </c>
      <c r="J25" s="37">
        <v>0.08</v>
      </c>
      <c r="K25" s="37">
        <v>0.1</v>
      </c>
      <c r="L25" s="37">
        <v>0.1</v>
      </c>
      <c r="M25" s="37">
        <v>0.1</v>
      </c>
      <c r="N25" s="37">
        <v>0.09</v>
      </c>
      <c r="O25" s="37">
        <v>0.08</v>
      </c>
      <c r="P25" s="37">
        <v>0.08</v>
      </c>
      <c r="Q25" s="140">
        <v>0.99999999999999989</v>
      </c>
    </row>
    <row r="26" spans="2:17" x14ac:dyDescent="0.25">
      <c r="B26" s="40"/>
      <c r="C26" s="36"/>
      <c r="D26" s="56"/>
      <c r="E26" s="54">
        <v>95176.631198527146</v>
      </c>
      <c r="F26" s="54">
        <v>95176.631198527146</v>
      </c>
      <c r="G26" s="54">
        <v>95176.631198527146</v>
      </c>
      <c r="H26" s="54">
        <v>108773.29279831672</v>
      </c>
      <c r="I26" s="54">
        <v>108773.29279831672</v>
      </c>
      <c r="J26" s="54">
        <v>108773.29279831672</v>
      </c>
      <c r="K26" s="54">
        <v>135966.61599789592</v>
      </c>
      <c r="L26" s="54">
        <v>135966.61599789592</v>
      </c>
      <c r="M26" s="54">
        <v>135966.61599789592</v>
      </c>
      <c r="N26" s="54">
        <v>122369.9543981063</v>
      </c>
      <c r="O26" s="54">
        <v>108773.29279831672</v>
      </c>
      <c r="P26" s="54">
        <v>108773.29279831672</v>
      </c>
    </row>
    <row r="27" spans="2:17" x14ac:dyDescent="0.25">
      <c r="B27" s="64"/>
      <c r="C27" s="36"/>
      <c r="D27" s="56"/>
      <c r="E27" s="44">
        <v>7.0000000000000007E-2</v>
      </c>
      <c r="F27" s="44">
        <v>0.14000000000000001</v>
      </c>
      <c r="G27" s="44">
        <v>0.21000000000000002</v>
      </c>
      <c r="H27" s="44">
        <v>0.29000000000000004</v>
      </c>
      <c r="I27" s="44">
        <v>0.37000000000000005</v>
      </c>
      <c r="J27" s="44">
        <v>0.45000000000000007</v>
      </c>
      <c r="K27" s="44">
        <v>0.55000000000000004</v>
      </c>
      <c r="L27" s="44">
        <v>0.65</v>
      </c>
      <c r="M27" s="44">
        <v>0.75</v>
      </c>
      <c r="N27" s="44">
        <v>0.84</v>
      </c>
      <c r="O27" s="44">
        <v>0.91999999999999993</v>
      </c>
      <c r="P27" s="44">
        <v>0.99999999999999989</v>
      </c>
    </row>
    <row r="28" spans="2:17" x14ac:dyDescent="0.25">
      <c r="B28" s="41" t="s">
        <v>159</v>
      </c>
      <c r="C28" s="38">
        <v>7.1205872798237826E-2</v>
      </c>
      <c r="D28" s="46">
        <v>503627.92425708391</v>
      </c>
      <c r="E28" s="37">
        <v>7.0000000000000007E-2</v>
      </c>
      <c r="F28" s="37">
        <v>7.0000000000000007E-2</v>
      </c>
      <c r="G28" s="37">
        <v>7.0000000000000007E-2</v>
      </c>
      <c r="H28" s="37">
        <v>0.08</v>
      </c>
      <c r="I28" s="37">
        <v>0.08</v>
      </c>
      <c r="J28" s="37">
        <v>0.08</v>
      </c>
      <c r="K28" s="37">
        <v>0.1</v>
      </c>
      <c r="L28" s="37">
        <v>0.1</v>
      </c>
      <c r="M28" s="37">
        <v>0.1</v>
      </c>
      <c r="N28" s="37">
        <v>0.09</v>
      </c>
      <c r="O28" s="37">
        <v>0.08</v>
      </c>
      <c r="P28" s="37">
        <v>0.08</v>
      </c>
      <c r="Q28" s="140">
        <v>0.99999999999999989</v>
      </c>
    </row>
    <row r="29" spans="2:17" x14ac:dyDescent="0.25">
      <c r="B29" s="40"/>
      <c r="C29" s="36"/>
      <c r="D29" s="56"/>
      <c r="E29" s="54">
        <v>35253.954697995876</v>
      </c>
      <c r="F29" s="54">
        <v>35253.954697995876</v>
      </c>
      <c r="G29" s="54">
        <v>35253.954697995876</v>
      </c>
      <c r="H29" s="54">
        <v>40290.233940566715</v>
      </c>
      <c r="I29" s="54">
        <v>40290.233940566715</v>
      </c>
      <c r="J29" s="54">
        <v>40290.233940566715</v>
      </c>
      <c r="K29" s="54">
        <v>50362.792425708394</v>
      </c>
      <c r="L29" s="54">
        <v>50362.792425708394</v>
      </c>
      <c r="M29" s="54">
        <v>50362.792425708394</v>
      </c>
      <c r="N29" s="54">
        <v>45326.513183137547</v>
      </c>
      <c r="O29" s="54">
        <v>40290.233940566715</v>
      </c>
      <c r="P29" s="54">
        <v>40290.233940566715</v>
      </c>
    </row>
    <row r="30" spans="2:17" x14ac:dyDescent="0.25">
      <c r="B30" s="64"/>
      <c r="C30" s="36"/>
      <c r="D30" s="56"/>
      <c r="E30" s="44">
        <v>7.0000000000000007E-2</v>
      </c>
      <c r="F30" s="44">
        <v>0.14000000000000001</v>
      </c>
      <c r="G30" s="44">
        <v>0.21000000000000002</v>
      </c>
      <c r="H30" s="44">
        <v>0.29000000000000004</v>
      </c>
      <c r="I30" s="44">
        <v>0.37000000000000005</v>
      </c>
      <c r="J30" s="44">
        <v>0.45000000000000007</v>
      </c>
      <c r="K30" s="44">
        <v>0.55000000000000004</v>
      </c>
      <c r="L30" s="44">
        <v>0.65</v>
      </c>
      <c r="M30" s="44">
        <v>0.75</v>
      </c>
      <c r="N30" s="44">
        <v>0.84</v>
      </c>
      <c r="O30" s="44">
        <v>0.91999999999999993</v>
      </c>
      <c r="P30" s="44">
        <v>0.99999999999999989</v>
      </c>
    </row>
    <row r="31" spans="2:17" x14ac:dyDescent="0.25">
      <c r="B31" s="41" t="s">
        <v>171</v>
      </c>
      <c r="C31" s="38">
        <v>6.1384068596362111E-3</v>
      </c>
      <c r="D31" s="46">
        <v>43415.984994998005</v>
      </c>
      <c r="E31" s="37">
        <v>7.0000000000000007E-2</v>
      </c>
      <c r="F31" s="37">
        <v>7.0000000000000007E-2</v>
      </c>
      <c r="G31" s="37">
        <v>7.0000000000000007E-2</v>
      </c>
      <c r="H31" s="37">
        <v>0.08</v>
      </c>
      <c r="I31" s="37">
        <v>0.08</v>
      </c>
      <c r="J31" s="37">
        <v>0.08</v>
      </c>
      <c r="K31" s="37">
        <v>0.1</v>
      </c>
      <c r="L31" s="37">
        <v>0.1</v>
      </c>
      <c r="M31" s="37">
        <v>0.1</v>
      </c>
      <c r="N31" s="37">
        <v>0.09</v>
      </c>
      <c r="O31" s="37">
        <v>0.08</v>
      </c>
      <c r="P31" s="37">
        <v>0.08</v>
      </c>
      <c r="Q31" s="140">
        <v>0.99999999999999989</v>
      </c>
    </row>
    <row r="32" spans="2:17" x14ac:dyDescent="0.25">
      <c r="B32" s="40"/>
      <c r="C32" s="36"/>
      <c r="D32" s="56"/>
      <c r="E32" s="54">
        <v>3039.1189496498605</v>
      </c>
      <c r="F32" s="54">
        <v>3039.1189496498605</v>
      </c>
      <c r="G32" s="54">
        <v>3039.1189496498605</v>
      </c>
      <c r="H32" s="54">
        <v>3473.2787995998406</v>
      </c>
      <c r="I32" s="54">
        <v>3473.2787995998406</v>
      </c>
      <c r="J32" s="54">
        <v>3473.2787995998406</v>
      </c>
      <c r="K32" s="54">
        <v>4341.5984994998007</v>
      </c>
      <c r="L32" s="54">
        <v>4341.5984994998007</v>
      </c>
      <c r="M32" s="54">
        <v>4341.5984994998007</v>
      </c>
      <c r="N32" s="54">
        <v>3907.4386495498202</v>
      </c>
      <c r="O32" s="54">
        <v>3473.2787995998406</v>
      </c>
      <c r="P32" s="54">
        <v>3473.2787995998406</v>
      </c>
    </row>
    <row r="33" spans="2:17" x14ac:dyDescent="0.25">
      <c r="B33" s="64"/>
      <c r="C33" s="36"/>
      <c r="D33" s="56"/>
      <c r="E33" s="44">
        <v>7.0000000000000007E-2</v>
      </c>
      <c r="F33" s="44">
        <v>0.14000000000000001</v>
      </c>
      <c r="G33" s="44">
        <v>0.21000000000000002</v>
      </c>
      <c r="H33" s="44">
        <v>0.29000000000000004</v>
      </c>
      <c r="I33" s="44">
        <v>0.37000000000000005</v>
      </c>
      <c r="J33" s="44">
        <v>0.45000000000000007</v>
      </c>
      <c r="K33" s="44">
        <v>0.55000000000000004</v>
      </c>
      <c r="L33" s="44">
        <v>0.65</v>
      </c>
      <c r="M33" s="44">
        <v>0.75</v>
      </c>
      <c r="N33" s="44">
        <v>0.84</v>
      </c>
      <c r="O33" s="44">
        <v>0.91999999999999993</v>
      </c>
      <c r="P33" s="44">
        <v>0.99999999999999989</v>
      </c>
    </row>
    <row r="34" spans="2:17" x14ac:dyDescent="0.25">
      <c r="B34" s="41" t="s">
        <v>219</v>
      </c>
      <c r="C34" s="38">
        <v>8.339618063514985E-2</v>
      </c>
      <c r="D34" s="46">
        <v>589848.05176475202</v>
      </c>
      <c r="E34" s="37">
        <v>7.0000000000000007E-2</v>
      </c>
      <c r="F34" s="37">
        <v>7.0000000000000007E-2</v>
      </c>
      <c r="G34" s="37">
        <v>7.0000000000000007E-2</v>
      </c>
      <c r="H34" s="37">
        <v>0.08</v>
      </c>
      <c r="I34" s="37">
        <v>0.08</v>
      </c>
      <c r="J34" s="37">
        <v>0.08</v>
      </c>
      <c r="K34" s="37">
        <v>0.1</v>
      </c>
      <c r="L34" s="37">
        <v>0.1</v>
      </c>
      <c r="M34" s="37">
        <v>0.1</v>
      </c>
      <c r="N34" s="37">
        <v>0.09</v>
      </c>
      <c r="O34" s="37">
        <v>0.08</v>
      </c>
      <c r="P34" s="37">
        <v>0.08</v>
      </c>
      <c r="Q34" s="140">
        <v>0.99999999999999989</v>
      </c>
    </row>
    <row r="35" spans="2:17" x14ac:dyDescent="0.25">
      <c r="B35" s="40"/>
      <c r="C35" s="36"/>
      <c r="D35" s="56"/>
      <c r="E35" s="54">
        <v>41289.363623532648</v>
      </c>
      <c r="F35" s="54">
        <v>41289.363623532648</v>
      </c>
      <c r="G35" s="54">
        <v>41289.363623532648</v>
      </c>
      <c r="H35" s="54">
        <v>47187.844141180161</v>
      </c>
      <c r="I35" s="54">
        <v>47187.844141180161</v>
      </c>
      <c r="J35" s="54">
        <v>47187.844141180161</v>
      </c>
      <c r="K35" s="54">
        <v>58984.805176475202</v>
      </c>
      <c r="L35" s="54">
        <v>58984.805176475202</v>
      </c>
      <c r="M35" s="54">
        <v>58984.805176475202</v>
      </c>
      <c r="N35" s="54">
        <v>53086.324658827682</v>
      </c>
      <c r="O35" s="54">
        <v>47187.844141180161</v>
      </c>
      <c r="P35" s="54">
        <v>47187.844141180161</v>
      </c>
    </row>
    <row r="36" spans="2:17" x14ac:dyDescent="0.25">
      <c r="B36" s="64"/>
      <c r="C36" s="36"/>
      <c r="D36" s="56"/>
      <c r="E36" s="44">
        <v>0.8</v>
      </c>
      <c r="F36" s="44">
        <v>0.1</v>
      </c>
      <c r="G36" s="44">
        <v>0.1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</row>
    <row r="37" spans="2:17" x14ac:dyDescent="0.25">
      <c r="B37" s="41" t="s">
        <v>220</v>
      </c>
      <c r="C37" s="38">
        <v>4.9663645272488836E-2</v>
      </c>
      <c r="D37" s="46">
        <v>351263.141602032</v>
      </c>
      <c r="E37" s="37">
        <v>7.0000000000000007E-2</v>
      </c>
      <c r="F37" s="37">
        <v>7.0000000000000007E-2</v>
      </c>
      <c r="G37" s="37">
        <v>7.0000000000000007E-2</v>
      </c>
      <c r="H37" s="37">
        <v>0.08</v>
      </c>
      <c r="I37" s="37">
        <v>0.08</v>
      </c>
      <c r="J37" s="37">
        <v>0.08</v>
      </c>
      <c r="K37" s="37">
        <v>0.1</v>
      </c>
      <c r="L37" s="37">
        <v>0.1</v>
      </c>
      <c r="M37" s="37">
        <v>0.1</v>
      </c>
      <c r="N37" s="37">
        <v>0.09</v>
      </c>
      <c r="O37" s="37">
        <v>0.08</v>
      </c>
      <c r="P37" s="37">
        <v>0.08</v>
      </c>
      <c r="Q37" s="140">
        <v>0.99999999999999989</v>
      </c>
    </row>
    <row r="38" spans="2:17" x14ac:dyDescent="0.25">
      <c r="B38" s="40"/>
      <c r="C38" s="36"/>
      <c r="D38" s="56"/>
      <c r="E38" s="54">
        <v>24588.419912142243</v>
      </c>
      <c r="F38" s="54">
        <v>24588.419912142243</v>
      </c>
      <c r="G38" s="54">
        <v>24588.419912142243</v>
      </c>
      <c r="H38" s="54">
        <v>28101.051328162561</v>
      </c>
      <c r="I38" s="54">
        <v>28101.051328162561</v>
      </c>
      <c r="J38" s="54">
        <v>28101.051328162561</v>
      </c>
      <c r="K38" s="54">
        <v>35126.314160203205</v>
      </c>
      <c r="L38" s="54">
        <v>35126.314160203205</v>
      </c>
      <c r="M38" s="54">
        <v>35126.314160203205</v>
      </c>
      <c r="N38" s="54">
        <v>31613.682744182879</v>
      </c>
      <c r="O38" s="54">
        <v>28101.051328162561</v>
      </c>
      <c r="P38" s="54">
        <v>28101.051328162561</v>
      </c>
    </row>
    <row r="39" spans="2:17" x14ac:dyDescent="0.25">
      <c r="B39" s="64"/>
      <c r="C39" s="36"/>
      <c r="D39" s="56"/>
      <c r="E39" s="44">
        <v>7.0000000000000007E-2</v>
      </c>
      <c r="F39" s="44">
        <v>0.14000000000000001</v>
      </c>
      <c r="G39" s="44">
        <v>0.21000000000000002</v>
      </c>
      <c r="H39" s="44">
        <v>0.29000000000000004</v>
      </c>
      <c r="I39" s="44">
        <v>0.37000000000000005</v>
      </c>
      <c r="J39" s="44">
        <v>0.45000000000000007</v>
      </c>
      <c r="K39" s="44">
        <v>0.55000000000000004</v>
      </c>
      <c r="L39" s="44">
        <v>0.65</v>
      </c>
      <c r="M39" s="44">
        <v>0.75</v>
      </c>
      <c r="N39" s="44">
        <v>0.84</v>
      </c>
      <c r="O39" s="44">
        <v>0.91999999999999993</v>
      </c>
      <c r="P39" s="44">
        <v>0.99999999999999989</v>
      </c>
    </row>
    <row r="40" spans="2:17" x14ac:dyDescent="0.25">
      <c r="B40" s="41" t="s">
        <v>221</v>
      </c>
      <c r="C40" s="38">
        <v>1.1061959307964683E-3</v>
      </c>
      <c r="D40" s="46">
        <v>7823.9496063370398</v>
      </c>
      <c r="E40" s="37">
        <v>7.0000000000000007E-2</v>
      </c>
      <c r="F40" s="37">
        <v>7.0000000000000007E-2</v>
      </c>
      <c r="G40" s="37">
        <v>7.0000000000000007E-2</v>
      </c>
      <c r="H40" s="37">
        <v>0.08</v>
      </c>
      <c r="I40" s="37">
        <v>0.08</v>
      </c>
      <c r="J40" s="37">
        <v>0.08</v>
      </c>
      <c r="K40" s="37">
        <v>0.1</v>
      </c>
      <c r="L40" s="37">
        <v>0.1</v>
      </c>
      <c r="M40" s="37">
        <v>0.1</v>
      </c>
      <c r="N40" s="37">
        <v>0.09</v>
      </c>
      <c r="O40" s="37">
        <v>0.08</v>
      </c>
      <c r="P40" s="37">
        <v>0.08</v>
      </c>
      <c r="Q40" s="140">
        <v>0.99999999999999989</v>
      </c>
    </row>
    <row r="41" spans="2:17" x14ac:dyDescent="0.25">
      <c r="B41" s="40"/>
      <c r="C41" s="36"/>
      <c r="D41" s="56"/>
      <c r="E41" s="54">
        <v>547.67647244359284</v>
      </c>
      <c r="F41" s="54">
        <v>547.67647244359284</v>
      </c>
      <c r="G41" s="54">
        <v>547.67647244359284</v>
      </c>
      <c r="H41" s="54">
        <v>625.91596850696317</v>
      </c>
      <c r="I41" s="54">
        <v>625.91596850696317</v>
      </c>
      <c r="J41" s="54">
        <v>625.91596850696317</v>
      </c>
      <c r="K41" s="54">
        <v>782.39496063370404</v>
      </c>
      <c r="L41" s="54">
        <v>782.39496063370404</v>
      </c>
      <c r="M41" s="54">
        <v>782.39496063370404</v>
      </c>
      <c r="N41" s="54">
        <v>704.15546457033361</v>
      </c>
      <c r="O41" s="54">
        <v>625.91596850696317</v>
      </c>
      <c r="P41" s="54">
        <v>625.91596850696317</v>
      </c>
    </row>
    <row r="42" spans="2:17" x14ac:dyDescent="0.25">
      <c r="B42" s="64"/>
      <c r="C42" s="36"/>
      <c r="D42" s="56"/>
      <c r="E42" s="44">
        <v>7.0000000000000007E-2</v>
      </c>
      <c r="F42" s="44">
        <v>0.14000000000000001</v>
      </c>
      <c r="G42" s="44">
        <v>0.21000000000000002</v>
      </c>
      <c r="H42" s="44">
        <v>0.29000000000000004</v>
      </c>
      <c r="I42" s="44">
        <v>0.37000000000000005</v>
      </c>
      <c r="J42" s="44">
        <v>0.45000000000000007</v>
      </c>
      <c r="K42" s="44">
        <v>0.55000000000000004</v>
      </c>
      <c r="L42" s="44">
        <v>0.65</v>
      </c>
      <c r="M42" s="44">
        <v>0.75</v>
      </c>
      <c r="N42" s="44">
        <v>0.84</v>
      </c>
      <c r="O42" s="44">
        <v>0.91999999999999993</v>
      </c>
      <c r="P42" s="44">
        <v>0.99999999999999989</v>
      </c>
    </row>
    <row r="43" spans="2:17" x14ac:dyDescent="0.25">
      <c r="B43" s="41" t="s">
        <v>226</v>
      </c>
      <c r="C43" s="38">
        <v>3.9281472549675137E-2</v>
      </c>
      <c r="D43" s="46">
        <v>277831.66899744957</v>
      </c>
      <c r="E43" s="37">
        <v>7.0000000000000007E-2</v>
      </c>
      <c r="F43" s="37">
        <v>7.0000000000000007E-2</v>
      </c>
      <c r="G43" s="37">
        <v>7.0000000000000007E-2</v>
      </c>
      <c r="H43" s="37">
        <v>0.08</v>
      </c>
      <c r="I43" s="37">
        <v>0.08</v>
      </c>
      <c r="J43" s="37">
        <v>0.08</v>
      </c>
      <c r="K43" s="37">
        <v>0.1</v>
      </c>
      <c r="L43" s="37">
        <v>0.1</v>
      </c>
      <c r="M43" s="37">
        <v>0.1</v>
      </c>
      <c r="N43" s="37">
        <v>0.09</v>
      </c>
      <c r="O43" s="37">
        <v>0.08</v>
      </c>
      <c r="P43" s="37">
        <v>0.08</v>
      </c>
      <c r="Q43" s="140">
        <v>0.99999999999999989</v>
      </c>
    </row>
    <row r="44" spans="2:17" x14ac:dyDescent="0.25">
      <c r="B44" s="40"/>
      <c r="C44" s="36"/>
      <c r="D44" s="56"/>
      <c r="E44" s="54">
        <v>19448.216829821471</v>
      </c>
      <c r="F44" s="54">
        <v>19448.216829821471</v>
      </c>
      <c r="G44" s="54">
        <v>19448.216829821471</v>
      </c>
      <c r="H44" s="54">
        <v>22226.533519795965</v>
      </c>
      <c r="I44" s="54">
        <v>22226.533519795965</v>
      </c>
      <c r="J44" s="54">
        <v>22226.533519795965</v>
      </c>
      <c r="K44" s="54">
        <v>27783.16689974496</v>
      </c>
      <c r="L44" s="54">
        <v>27783.16689974496</v>
      </c>
      <c r="M44" s="54">
        <v>27783.16689974496</v>
      </c>
      <c r="N44" s="54">
        <v>25004.850209770459</v>
      </c>
      <c r="O44" s="54">
        <v>22226.533519795965</v>
      </c>
      <c r="P44" s="54">
        <v>22226.533519795965</v>
      </c>
    </row>
    <row r="45" spans="2:17" x14ac:dyDescent="0.25">
      <c r="B45" s="64"/>
      <c r="C45" s="36"/>
      <c r="D45" s="56"/>
      <c r="E45" s="44">
        <v>7.0000000000000007E-2</v>
      </c>
      <c r="F45" s="44">
        <v>0.14000000000000001</v>
      </c>
      <c r="G45" s="44">
        <v>0.21000000000000002</v>
      </c>
      <c r="H45" s="44">
        <v>0.29000000000000004</v>
      </c>
      <c r="I45" s="44">
        <v>0.37000000000000005</v>
      </c>
      <c r="J45" s="44">
        <v>0.45000000000000007</v>
      </c>
      <c r="K45" s="44">
        <v>0.55000000000000004</v>
      </c>
      <c r="L45" s="44">
        <v>0.65</v>
      </c>
      <c r="M45" s="44">
        <v>0.75</v>
      </c>
      <c r="N45" s="44">
        <v>0.84</v>
      </c>
      <c r="O45" s="44">
        <v>0.91999999999999993</v>
      </c>
      <c r="P45" s="44">
        <v>0.99999999999999989</v>
      </c>
    </row>
    <row r="46" spans="2:17" x14ac:dyDescent="0.25">
      <c r="B46" s="41" t="s">
        <v>469</v>
      </c>
      <c r="C46" s="38">
        <v>6.1502299567455558E-2</v>
      </c>
      <c r="D46" s="46">
        <v>434996.07898860739</v>
      </c>
      <c r="E46" s="37">
        <v>7.0000000000000007E-2</v>
      </c>
      <c r="F46" s="37">
        <v>7.0000000000000007E-2</v>
      </c>
      <c r="G46" s="37">
        <v>7.0000000000000007E-2</v>
      </c>
      <c r="H46" s="37">
        <v>0.08</v>
      </c>
      <c r="I46" s="37">
        <v>0.08</v>
      </c>
      <c r="J46" s="37">
        <v>0.08</v>
      </c>
      <c r="K46" s="37">
        <v>0.1</v>
      </c>
      <c r="L46" s="37">
        <v>0.1</v>
      </c>
      <c r="M46" s="37">
        <v>0.1</v>
      </c>
      <c r="N46" s="37">
        <v>0.09</v>
      </c>
      <c r="O46" s="37">
        <v>0.08</v>
      </c>
      <c r="P46" s="37">
        <v>0.08</v>
      </c>
      <c r="Q46" s="140">
        <v>0.99999999999999989</v>
      </c>
    </row>
    <row r="47" spans="2:17" x14ac:dyDescent="0.25">
      <c r="B47" s="40"/>
      <c r="C47" s="36"/>
      <c r="D47" s="56"/>
      <c r="E47" s="54">
        <v>30449.725529202522</v>
      </c>
      <c r="F47" s="54">
        <v>30449.725529202522</v>
      </c>
      <c r="G47" s="54">
        <v>30449.725529202522</v>
      </c>
      <c r="H47" s="54">
        <v>34799.686319088592</v>
      </c>
      <c r="I47" s="54">
        <v>34799.686319088592</v>
      </c>
      <c r="J47" s="54">
        <v>34799.686319088592</v>
      </c>
      <c r="K47" s="54">
        <v>43499.607898860741</v>
      </c>
      <c r="L47" s="54">
        <v>43499.607898860741</v>
      </c>
      <c r="M47" s="54">
        <v>43499.607898860741</v>
      </c>
      <c r="N47" s="54">
        <v>39149.647108974663</v>
      </c>
      <c r="O47" s="54">
        <v>34799.686319088592</v>
      </c>
      <c r="P47" s="54">
        <v>34799.686319088592</v>
      </c>
    </row>
    <row r="48" spans="2:17" x14ac:dyDescent="0.25">
      <c r="B48" s="64"/>
      <c r="C48" s="36"/>
      <c r="D48" s="56"/>
      <c r="E48" s="44">
        <v>7.0000000000000007E-2</v>
      </c>
      <c r="F48" s="44">
        <v>0.14000000000000001</v>
      </c>
      <c r="G48" s="44">
        <v>0.21000000000000002</v>
      </c>
      <c r="H48" s="44">
        <v>0.29000000000000004</v>
      </c>
      <c r="I48" s="44">
        <v>0.37000000000000005</v>
      </c>
      <c r="J48" s="44">
        <v>0.45000000000000007</v>
      </c>
      <c r="K48" s="44">
        <v>0.55000000000000004</v>
      </c>
      <c r="L48" s="44">
        <v>0.65</v>
      </c>
      <c r="M48" s="44">
        <v>0.75</v>
      </c>
      <c r="N48" s="44">
        <v>0.84</v>
      </c>
      <c r="O48" s="44">
        <v>0.91999999999999993</v>
      </c>
      <c r="P48" s="44">
        <v>0.99999999999999989</v>
      </c>
    </row>
    <row r="49" spans="2:17" x14ac:dyDescent="0.25">
      <c r="B49" s="41" t="s">
        <v>4</v>
      </c>
      <c r="C49" s="38">
        <v>5.0158976060788785E-2</v>
      </c>
      <c r="D49" s="46">
        <v>354766.53825920069</v>
      </c>
      <c r="E49" s="37">
        <v>7.0000000000000007E-2</v>
      </c>
      <c r="F49" s="37">
        <v>7.0000000000000007E-2</v>
      </c>
      <c r="G49" s="37">
        <v>7.0000000000000007E-2</v>
      </c>
      <c r="H49" s="37">
        <v>0.08</v>
      </c>
      <c r="I49" s="37">
        <v>0.08</v>
      </c>
      <c r="J49" s="37">
        <v>0.08</v>
      </c>
      <c r="K49" s="37">
        <v>0.1</v>
      </c>
      <c r="L49" s="37">
        <v>0.1</v>
      </c>
      <c r="M49" s="37">
        <v>0.1</v>
      </c>
      <c r="N49" s="37">
        <v>0.09</v>
      </c>
      <c r="O49" s="37">
        <v>0.08</v>
      </c>
      <c r="P49" s="37">
        <v>0.08</v>
      </c>
      <c r="Q49" s="140">
        <v>0.99999999999999989</v>
      </c>
    </row>
    <row r="50" spans="2:17" x14ac:dyDescent="0.25">
      <c r="B50" s="40"/>
      <c r="C50" s="36"/>
      <c r="D50" s="56"/>
      <c r="E50" s="54">
        <v>24833.657678144053</v>
      </c>
      <c r="F50" s="54">
        <v>24833.657678144053</v>
      </c>
      <c r="G50" s="54">
        <v>24833.657678144053</v>
      </c>
      <c r="H50" s="54">
        <v>28381.323060736057</v>
      </c>
      <c r="I50" s="54">
        <v>28381.323060736057</v>
      </c>
      <c r="J50" s="54">
        <v>28381.323060736057</v>
      </c>
      <c r="K50" s="54">
        <v>35476.653825920068</v>
      </c>
      <c r="L50" s="54">
        <v>35476.653825920068</v>
      </c>
      <c r="M50" s="54">
        <v>35476.653825920068</v>
      </c>
      <c r="N50" s="54">
        <v>31928.98844332806</v>
      </c>
      <c r="O50" s="54">
        <v>28381.323060736057</v>
      </c>
      <c r="P50" s="54">
        <v>28381.323060736057</v>
      </c>
    </row>
    <row r="51" spans="2:17" x14ac:dyDescent="0.25">
      <c r="B51" s="64"/>
      <c r="C51" s="36"/>
      <c r="D51" s="56"/>
      <c r="E51" s="44">
        <v>7.0000000000000007E-2</v>
      </c>
      <c r="F51" s="44">
        <v>0.14000000000000001</v>
      </c>
      <c r="G51" s="44">
        <v>0.21000000000000002</v>
      </c>
      <c r="H51" s="44">
        <v>0.29000000000000004</v>
      </c>
      <c r="I51" s="44">
        <v>0.37000000000000005</v>
      </c>
      <c r="J51" s="44">
        <v>0.45000000000000007</v>
      </c>
      <c r="K51" s="44">
        <v>0.55000000000000004</v>
      </c>
      <c r="L51" s="44">
        <v>0.65</v>
      </c>
      <c r="M51" s="44">
        <v>0.75</v>
      </c>
      <c r="N51" s="44">
        <v>0.84</v>
      </c>
      <c r="O51" s="44">
        <v>0.91999999999999993</v>
      </c>
      <c r="P51" s="44">
        <v>0.99999999999999989</v>
      </c>
    </row>
    <row r="52" spans="2:17" hidden="1" x14ac:dyDescent="0.25">
      <c r="B52" s="41"/>
      <c r="C52" s="38"/>
      <c r="D52" s="46"/>
      <c r="E52" s="37">
        <v>7.0000000000000007E-2</v>
      </c>
      <c r="F52" s="37">
        <v>7.0000000000000007E-2</v>
      </c>
      <c r="G52" s="37">
        <v>7.0000000000000007E-2</v>
      </c>
      <c r="H52" s="37">
        <v>0.08</v>
      </c>
      <c r="I52" s="37">
        <v>0.08</v>
      </c>
      <c r="J52" s="37">
        <v>0.08</v>
      </c>
      <c r="K52" s="37">
        <v>0.1</v>
      </c>
      <c r="L52" s="37">
        <v>0.1</v>
      </c>
      <c r="M52" s="37">
        <v>0.1</v>
      </c>
      <c r="N52" s="37">
        <v>0.09</v>
      </c>
      <c r="O52" s="37">
        <v>0.08</v>
      </c>
      <c r="P52" s="37">
        <v>0.08</v>
      </c>
      <c r="Q52" s="140">
        <v>0.99999999999999989</v>
      </c>
    </row>
    <row r="53" spans="2:17" hidden="1" x14ac:dyDescent="0.25">
      <c r="B53" s="40"/>
      <c r="C53" s="36"/>
      <c r="D53" s="56"/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</row>
    <row r="54" spans="2:17" hidden="1" x14ac:dyDescent="0.25">
      <c r="B54" s="64"/>
      <c r="C54" s="36"/>
      <c r="D54" s="56"/>
      <c r="E54" s="44">
        <v>7.0000000000000007E-2</v>
      </c>
      <c r="F54" s="44">
        <v>0.14000000000000001</v>
      </c>
      <c r="G54" s="44">
        <v>0.21000000000000002</v>
      </c>
      <c r="H54" s="44">
        <v>0.29000000000000004</v>
      </c>
      <c r="I54" s="44">
        <v>0.37000000000000005</v>
      </c>
      <c r="J54" s="44">
        <v>0.45000000000000007</v>
      </c>
      <c r="K54" s="44">
        <v>0.55000000000000004</v>
      </c>
      <c r="L54" s="44">
        <v>0.65</v>
      </c>
      <c r="M54" s="44">
        <v>0.75</v>
      </c>
      <c r="N54" s="44">
        <v>0.84</v>
      </c>
      <c r="O54" s="44">
        <v>0.91999999999999993</v>
      </c>
      <c r="P54" s="44">
        <v>0.99999999999999989</v>
      </c>
    </row>
    <row r="55" spans="2:17" hidden="1" x14ac:dyDescent="0.25">
      <c r="B55" s="41"/>
      <c r="C55" s="38"/>
      <c r="D55" s="46"/>
      <c r="E55" s="37">
        <v>7.0000000000000007E-2</v>
      </c>
      <c r="F55" s="37">
        <v>7.0000000000000007E-2</v>
      </c>
      <c r="G55" s="37">
        <v>7.0000000000000007E-2</v>
      </c>
      <c r="H55" s="37">
        <v>0.08</v>
      </c>
      <c r="I55" s="37">
        <v>0.08</v>
      </c>
      <c r="J55" s="37">
        <v>0.08</v>
      </c>
      <c r="K55" s="37">
        <v>0.1</v>
      </c>
      <c r="L55" s="37">
        <v>0.1</v>
      </c>
      <c r="M55" s="37">
        <v>0.1</v>
      </c>
      <c r="N55" s="37">
        <v>0.09</v>
      </c>
      <c r="O55" s="37">
        <v>0.08</v>
      </c>
      <c r="P55" s="37">
        <v>0.08</v>
      </c>
      <c r="Q55" s="140">
        <v>0.99999999999999989</v>
      </c>
    </row>
    <row r="56" spans="2:17" hidden="1" x14ac:dyDescent="0.25">
      <c r="B56" s="40"/>
      <c r="C56" s="36"/>
      <c r="D56" s="56"/>
      <c r="E56" s="54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</row>
    <row r="57" spans="2:17" hidden="1" x14ac:dyDescent="0.25">
      <c r="B57" s="64"/>
      <c r="C57" s="36"/>
      <c r="D57" s="56"/>
      <c r="E57" s="44">
        <v>7.0000000000000007E-2</v>
      </c>
      <c r="F57" s="44">
        <v>0.14000000000000001</v>
      </c>
      <c r="G57" s="44">
        <v>0.21000000000000002</v>
      </c>
      <c r="H57" s="44">
        <v>0.29000000000000004</v>
      </c>
      <c r="I57" s="44">
        <v>0.37000000000000005</v>
      </c>
      <c r="J57" s="44">
        <v>0.45000000000000007</v>
      </c>
      <c r="K57" s="44">
        <v>0.55000000000000004</v>
      </c>
      <c r="L57" s="44">
        <v>0.65</v>
      </c>
      <c r="M57" s="44">
        <v>0.75</v>
      </c>
      <c r="N57" s="44">
        <v>0.84</v>
      </c>
      <c r="O57" s="44">
        <v>0.91999999999999993</v>
      </c>
      <c r="P57" s="44">
        <v>0.99999999999999989</v>
      </c>
    </row>
    <row r="58" spans="2:17" hidden="1" x14ac:dyDescent="0.25">
      <c r="B58" s="41"/>
      <c r="C58" s="38"/>
      <c r="D58" s="46"/>
      <c r="E58" s="37">
        <v>7.0000000000000007E-2</v>
      </c>
      <c r="F58" s="37">
        <v>7.0000000000000007E-2</v>
      </c>
      <c r="G58" s="37">
        <v>7.0000000000000007E-2</v>
      </c>
      <c r="H58" s="37">
        <v>0.08</v>
      </c>
      <c r="I58" s="37">
        <v>0.08</v>
      </c>
      <c r="J58" s="37">
        <v>0.08</v>
      </c>
      <c r="K58" s="37">
        <v>0.1</v>
      </c>
      <c r="L58" s="37">
        <v>0.1</v>
      </c>
      <c r="M58" s="37">
        <v>0.1</v>
      </c>
      <c r="N58" s="37">
        <v>0.09</v>
      </c>
      <c r="O58" s="37">
        <v>0.08</v>
      </c>
      <c r="P58" s="37">
        <v>0.08</v>
      </c>
      <c r="Q58" s="140">
        <v>0.99999999999999989</v>
      </c>
    </row>
    <row r="59" spans="2:17" hidden="1" x14ac:dyDescent="0.25">
      <c r="B59" s="40"/>
      <c r="C59" s="36"/>
      <c r="D59" s="56"/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</row>
    <row r="60" spans="2:17" hidden="1" x14ac:dyDescent="0.25">
      <c r="B60" s="64"/>
      <c r="C60" s="36"/>
      <c r="D60" s="56"/>
      <c r="E60" s="44">
        <v>7.0000000000000007E-2</v>
      </c>
      <c r="F60" s="44">
        <v>0.14000000000000001</v>
      </c>
      <c r="G60" s="44">
        <v>0.21000000000000002</v>
      </c>
      <c r="H60" s="44">
        <v>0.29000000000000004</v>
      </c>
      <c r="I60" s="44">
        <v>0.37000000000000005</v>
      </c>
      <c r="J60" s="44">
        <v>0.45000000000000007</v>
      </c>
      <c r="K60" s="44">
        <v>0.55000000000000004</v>
      </c>
      <c r="L60" s="44">
        <v>0.65</v>
      </c>
      <c r="M60" s="44">
        <v>0.75</v>
      </c>
      <c r="N60" s="44">
        <v>0.84</v>
      </c>
      <c r="O60" s="44">
        <v>0.91999999999999993</v>
      </c>
      <c r="P60" s="44">
        <v>0.99999999999999989</v>
      </c>
    </row>
    <row r="61" spans="2:17" hidden="1" x14ac:dyDescent="0.25">
      <c r="B61" s="41"/>
      <c r="C61" s="38"/>
      <c r="D61" s="46"/>
      <c r="E61" s="37">
        <v>0.12</v>
      </c>
      <c r="F61" s="37">
        <v>0.12</v>
      </c>
      <c r="G61" s="37">
        <v>0.12</v>
      </c>
      <c r="H61" s="37">
        <v>0.12</v>
      </c>
      <c r="I61" s="37">
        <v>0.13</v>
      </c>
      <c r="J61" s="37">
        <v>0.13</v>
      </c>
      <c r="K61" s="37">
        <v>0.13</v>
      </c>
      <c r="L61" s="37">
        <v>0.13</v>
      </c>
      <c r="M61" s="37"/>
      <c r="N61" s="37"/>
      <c r="O61" s="37"/>
      <c r="P61" s="37"/>
    </row>
    <row r="62" spans="2:17" hidden="1" x14ac:dyDescent="0.25">
      <c r="B62" s="40"/>
      <c r="C62" s="36"/>
      <c r="D62" s="56"/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</row>
    <row r="63" spans="2:17" hidden="1" x14ac:dyDescent="0.25">
      <c r="B63" s="64"/>
      <c r="C63" s="36"/>
      <c r="D63" s="56"/>
      <c r="E63" s="44">
        <v>0.12</v>
      </c>
      <c r="F63" s="44">
        <v>0.24</v>
      </c>
      <c r="G63" s="44">
        <v>0.36</v>
      </c>
      <c r="H63" s="44">
        <v>0.48</v>
      </c>
      <c r="I63" s="44">
        <v>0.61</v>
      </c>
      <c r="J63" s="44">
        <v>0.74</v>
      </c>
      <c r="K63" s="44">
        <v>0.87</v>
      </c>
      <c r="L63" s="44">
        <v>1</v>
      </c>
      <c r="M63" s="44">
        <v>1</v>
      </c>
      <c r="N63" s="44">
        <v>1</v>
      </c>
      <c r="O63" s="44">
        <v>1</v>
      </c>
      <c r="P63" s="44">
        <v>1</v>
      </c>
    </row>
    <row r="64" spans="2:17" hidden="1" x14ac:dyDescent="0.25">
      <c r="B64" s="41">
        <v>0</v>
      </c>
      <c r="C64" s="38"/>
      <c r="D64" s="46"/>
      <c r="E64" s="37">
        <v>0.12</v>
      </c>
      <c r="F64" s="37">
        <v>0.12</v>
      </c>
      <c r="G64" s="37">
        <v>0.12</v>
      </c>
      <c r="H64" s="37">
        <v>0.12</v>
      </c>
      <c r="I64" s="37">
        <v>0.13</v>
      </c>
      <c r="J64" s="37">
        <v>0.13</v>
      </c>
      <c r="K64" s="37">
        <v>0.13</v>
      </c>
      <c r="L64" s="37">
        <v>0.13</v>
      </c>
      <c r="M64" s="37"/>
      <c r="N64" s="37"/>
      <c r="O64" s="37"/>
      <c r="P64" s="37"/>
    </row>
    <row r="65" spans="2:16" hidden="1" x14ac:dyDescent="0.25">
      <c r="B65" s="40"/>
      <c r="C65" s="36"/>
      <c r="D65" s="56"/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</row>
    <row r="66" spans="2:16" hidden="1" x14ac:dyDescent="0.25">
      <c r="B66" s="64"/>
      <c r="C66" s="36"/>
      <c r="D66" s="56"/>
      <c r="E66" s="44">
        <v>0.12</v>
      </c>
      <c r="F66" s="44">
        <v>0.24</v>
      </c>
      <c r="G66" s="44">
        <v>0.36</v>
      </c>
      <c r="H66" s="44">
        <v>0.48</v>
      </c>
      <c r="I66" s="44">
        <v>0.61</v>
      </c>
      <c r="J66" s="44">
        <v>0.74</v>
      </c>
      <c r="K66" s="44">
        <v>0.87</v>
      </c>
      <c r="L66" s="44">
        <v>1</v>
      </c>
      <c r="M66" s="44">
        <v>1</v>
      </c>
      <c r="N66" s="44">
        <v>1</v>
      </c>
      <c r="O66" s="44">
        <v>1</v>
      </c>
      <c r="P66" s="44">
        <v>1</v>
      </c>
    </row>
    <row r="67" spans="2:16" hidden="1" x14ac:dyDescent="0.25">
      <c r="B67" s="41">
        <v>0</v>
      </c>
      <c r="C67" s="38"/>
      <c r="D67" s="46"/>
      <c r="E67" s="37">
        <v>0.12</v>
      </c>
      <c r="F67" s="37">
        <v>0.12</v>
      </c>
      <c r="G67" s="37">
        <v>0.12</v>
      </c>
      <c r="H67" s="37">
        <v>0.12</v>
      </c>
      <c r="I67" s="37">
        <v>0.13</v>
      </c>
      <c r="J67" s="37">
        <v>0.13</v>
      </c>
      <c r="K67" s="37">
        <v>0.13</v>
      </c>
      <c r="L67" s="37">
        <v>0.13</v>
      </c>
      <c r="M67" s="37"/>
      <c r="N67" s="37"/>
      <c r="O67" s="37"/>
      <c r="P67" s="37"/>
    </row>
    <row r="68" spans="2:16" hidden="1" x14ac:dyDescent="0.25">
      <c r="B68" s="40"/>
      <c r="C68" s="36"/>
      <c r="D68" s="56"/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</row>
    <row r="69" spans="2:16" hidden="1" x14ac:dyDescent="0.25">
      <c r="B69" s="64"/>
      <c r="C69" s="36"/>
      <c r="D69" s="56"/>
      <c r="E69" s="44">
        <v>0.12</v>
      </c>
      <c r="F69" s="44">
        <v>0.24</v>
      </c>
      <c r="G69" s="44">
        <v>0.36</v>
      </c>
      <c r="H69" s="44">
        <v>0.48</v>
      </c>
      <c r="I69" s="44">
        <v>0.61</v>
      </c>
      <c r="J69" s="44">
        <v>0.74</v>
      </c>
      <c r="K69" s="44">
        <v>0.87</v>
      </c>
      <c r="L69" s="44">
        <v>1</v>
      </c>
      <c r="M69" s="44">
        <v>1</v>
      </c>
      <c r="N69" s="44">
        <v>1</v>
      </c>
      <c r="O69" s="44">
        <v>1</v>
      </c>
      <c r="P69" s="44">
        <v>1</v>
      </c>
    </row>
    <row r="70" spans="2:16" hidden="1" x14ac:dyDescent="0.25">
      <c r="B70" s="41">
        <v>0</v>
      </c>
      <c r="C70" s="38"/>
      <c r="D70" s="46"/>
      <c r="E70" s="37">
        <v>0.12</v>
      </c>
      <c r="F70" s="37">
        <v>0.12</v>
      </c>
      <c r="G70" s="37">
        <v>0.12</v>
      </c>
      <c r="H70" s="37">
        <v>0.12</v>
      </c>
      <c r="I70" s="37">
        <v>0.13</v>
      </c>
      <c r="J70" s="37">
        <v>0.13</v>
      </c>
      <c r="K70" s="37">
        <v>0.13</v>
      </c>
      <c r="L70" s="37">
        <v>0.13</v>
      </c>
      <c r="M70" s="37"/>
      <c r="N70" s="37"/>
      <c r="O70" s="37"/>
      <c r="P70" s="37"/>
    </row>
    <row r="71" spans="2:16" hidden="1" x14ac:dyDescent="0.25">
      <c r="B71" s="40"/>
      <c r="C71" s="36"/>
      <c r="D71" s="56"/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</row>
    <row r="72" spans="2:16" hidden="1" x14ac:dyDescent="0.25">
      <c r="B72" s="64"/>
      <c r="C72" s="36"/>
      <c r="D72" s="56"/>
      <c r="E72" s="44">
        <v>0.12</v>
      </c>
      <c r="F72" s="44">
        <v>0.24</v>
      </c>
      <c r="G72" s="44">
        <v>0.36</v>
      </c>
      <c r="H72" s="44">
        <v>0.48</v>
      </c>
      <c r="I72" s="44">
        <v>0.61</v>
      </c>
      <c r="J72" s="44">
        <v>0.74</v>
      </c>
      <c r="K72" s="44">
        <v>0.87</v>
      </c>
      <c r="L72" s="44">
        <v>1</v>
      </c>
      <c r="M72" s="44">
        <v>1</v>
      </c>
      <c r="N72" s="44">
        <v>1</v>
      </c>
      <c r="O72" s="44">
        <v>1</v>
      </c>
      <c r="P72" s="44">
        <v>1</v>
      </c>
    </row>
    <row r="73" spans="2:16" hidden="1" x14ac:dyDescent="0.25">
      <c r="B73" s="41">
        <v>0</v>
      </c>
      <c r="C73" s="38"/>
      <c r="D73" s="46"/>
      <c r="E73" s="37">
        <v>0.12</v>
      </c>
      <c r="F73" s="37">
        <v>0.12</v>
      </c>
      <c r="G73" s="37">
        <v>0.12</v>
      </c>
      <c r="H73" s="37">
        <v>0.12</v>
      </c>
      <c r="I73" s="37">
        <v>0.13</v>
      </c>
      <c r="J73" s="37">
        <v>0.13</v>
      </c>
      <c r="K73" s="37">
        <v>0.13</v>
      </c>
      <c r="L73" s="37">
        <v>0.13</v>
      </c>
      <c r="M73" s="37"/>
      <c r="N73" s="37"/>
      <c r="O73" s="37"/>
      <c r="P73" s="37"/>
    </row>
    <row r="74" spans="2:16" hidden="1" x14ac:dyDescent="0.25">
      <c r="B74" s="40"/>
      <c r="C74" s="36"/>
      <c r="D74" s="56"/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</row>
    <row r="75" spans="2:16" hidden="1" x14ac:dyDescent="0.25">
      <c r="B75" s="64"/>
      <c r="C75" s="36"/>
      <c r="D75" s="56"/>
      <c r="E75" s="44">
        <v>0.12</v>
      </c>
      <c r="F75" s="44">
        <v>0.24</v>
      </c>
      <c r="G75" s="44">
        <v>0.36</v>
      </c>
      <c r="H75" s="44">
        <v>0.48</v>
      </c>
      <c r="I75" s="44">
        <v>0.61</v>
      </c>
      <c r="J75" s="44">
        <v>0.74</v>
      </c>
      <c r="K75" s="44">
        <v>0.87</v>
      </c>
      <c r="L75" s="44">
        <v>1</v>
      </c>
      <c r="M75" s="44">
        <v>1</v>
      </c>
      <c r="N75" s="44">
        <v>1</v>
      </c>
      <c r="O75" s="44">
        <v>1</v>
      </c>
      <c r="P75" s="44">
        <v>1</v>
      </c>
    </row>
    <row r="76" spans="2:16" hidden="1" x14ac:dyDescent="0.25">
      <c r="B76" s="41">
        <v>0</v>
      </c>
      <c r="C76" s="38"/>
      <c r="D76" s="46"/>
      <c r="E76" s="37">
        <v>0.12</v>
      </c>
      <c r="F76" s="37">
        <v>0.12</v>
      </c>
      <c r="G76" s="37">
        <v>0.12</v>
      </c>
      <c r="H76" s="37">
        <v>0.12</v>
      </c>
      <c r="I76" s="37">
        <v>0.13</v>
      </c>
      <c r="J76" s="37">
        <v>0.13</v>
      </c>
      <c r="K76" s="37">
        <v>0.13</v>
      </c>
      <c r="L76" s="37">
        <v>0.13</v>
      </c>
      <c r="M76" s="37"/>
      <c r="N76" s="37"/>
      <c r="O76" s="37"/>
      <c r="P76" s="37"/>
    </row>
    <row r="77" spans="2:16" hidden="1" x14ac:dyDescent="0.25">
      <c r="B77" s="40"/>
      <c r="C77" s="36"/>
      <c r="D77" s="56"/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</row>
    <row r="78" spans="2:16" hidden="1" x14ac:dyDescent="0.25">
      <c r="B78" s="64"/>
      <c r="C78" s="36"/>
      <c r="D78" s="56"/>
      <c r="E78" s="44">
        <v>0.12</v>
      </c>
      <c r="F78" s="44">
        <v>0.24</v>
      </c>
      <c r="G78" s="44">
        <v>0.36</v>
      </c>
      <c r="H78" s="44">
        <v>0.48</v>
      </c>
      <c r="I78" s="44">
        <v>0.61</v>
      </c>
      <c r="J78" s="44">
        <v>0.74</v>
      </c>
      <c r="K78" s="44">
        <v>0.87</v>
      </c>
      <c r="L78" s="44">
        <v>1</v>
      </c>
      <c r="M78" s="44">
        <v>1</v>
      </c>
      <c r="N78" s="44">
        <v>1</v>
      </c>
      <c r="O78" s="44">
        <v>1</v>
      </c>
      <c r="P78" s="44">
        <v>1</v>
      </c>
    </row>
    <row r="79" spans="2:16" hidden="1" x14ac:dyDescent="0.25">
      <c r="B79" s="41">
        <v>0</v>
      </c>
      <c r="C79" s="38"/>
      <c r="D79" s="46"/>
      <c r="E79" s="37">
        <v>0.12</v>
      </c>
      <c r="F79" s="37">
        <v>0.12</v>
      </c>
      <c r="G79" s="37">
        <v>0.12</v>
      </c>
      <c r="H79" s="37">
        <v>0.12</v>
      </c>
      <c r="I79" s="37">
        <v>0.13</v>
      </c>
      <c r="J79" s="37">
        <v>0.13</v>
      </c>
      <c r="K79" s="37">
        <v>0.13</v>
      </c>
      <c r="L79" s="37">
        <v>0.13</v>
      </c>
      <c r="M79" s="37"/>
      <c r="N79" s="37"/>
      <c r="O79" s="37"/>
      <c r="P79" s="37"/>
    </row>
    <row r="80" spans="2:16" hidden="1" x14ac:dyDescent="0.25">
      <c r="B80" s="40"/>
      <c r="C80" s="36"/>
      <c r="D80" s="56"/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4">
        <v>0</v>
      </c>
      <c r="N80" s="54">
        <v>0</v>
      </c>
      <c r="O80" s="54">
        <v>0</v>
      </c>
      <c r="P80" s="54">
        <v>0</v>
      </c>
    </row>
    <row r="81" spans="1:16" hidden="1" x14ac:dyDescent="0.25">
      <c r="B81" s="64"/>
      <c r="C81" s="36"/>
      <c r="D81" s="56"/>
      <c r="E81" s="44">
        <v>0.12</v>
      </c>
      <c r="F81" s="44">
        <v>0.24</v>
      </c>
      <c r="G81" s="44">
        <v>0.36</v>
      </c>
      <c r="H81" s="44">
        <v>0.48</v>
      </c>
      <c r="I81" s="44">
        <v>0.61</v>
      </c>
      <c r="J81" s="44">
        <v>0.74</v>
      </c>
      <c r="K81" s="44">
        <v>0.87</v>
      </c>
      <c r="L81" s="44">
        <v>1</v>
      </c>
      <c r="M81" s="44">
        <v>1</v>
      </c>
      <c r="N81" s="44">
        <v>1</v>
      </c>
      <c r="O81" s="44">
        <v>1</v>
      </c>
      <c r="P81" s="44">
        <v>1</v>
      </c>
    </row>
    <row r="82" spans="1:16" hidden="1" x14ac:dyDescent="0.25">
      <c r="B82" s="41">
        <v>0</v>
      </c>
      <c r="C82" s="38"/>
      <c r="D82" s="46"/>
      <c r="E82" s="37">
        <v>0.12</v>
      </c>
      <c r="F82" s="37">
        <v>0.12</v>
      </c>
      <c r="G82" s="37">
        <v>0.12</v>
      </c>
      <c r="H82" s="37">
        <v>0.12</v>
      </c>
      <c r="I82" s="37">
        <v>0.13</v>
      </c>
      <c r="J82" s="37">
        <v>0.13</v>
      </c>
      <c r="K82" s="37">
        <v>0.13</v>
      </c>
      <c r="L82" s="37">
        <v>0.13</v>
      </c>
      <c r="M82" s="37"/>
      <c r="N82" s="37"/>
      <c r="O82" s="37"/>
      <c r="P82" s="37"/>
    </row>
    <row r="83" spans="1:16" hidden="1" x14ac:dyDescent="0.25">
      <c r="B83" s="40"/>
      <c r="C83" s="36"/>
      <c r="D83" s="56"/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4">
        <v>0</v>
      </c>
      <c r="N83" s="54">
        <v>0</v>
      </c>
      <c r="O83" s="54">
        <v>0</v>
      </c>
      <c r="P83" s="54">
        <v>0</v>
      </c>
    </row>
    <row r="84" spans="1:16" hidden="1" x14ac:dyDescent="0.25">
      <c r="B84" s="64"/>
      <c r="C84" s="36"/>
      <c r="D84" s="56"/>
      <c r="E84" s="44">
        <v>0.12</v>
      </c>
      <c r="F84" s="44">
        <v>0.24</v>
      </c>
      <c r="G84" s="44">
        <v>0.36</v>
      </c>
      <c r="H84" s="44">
        <v>0.48</v>
      </c>
      <c r="I84" s="44">
        <v>0.61</v>
      </c>
      <c r="J84" s="44">
        <v>0.74</v>
      </c>
      <c r="K84" s="44">
        <v>0.87</v>
      </c>
      <c r="L84" s="44">
        <v>1</v>
      </c>
      <c r="M84" s="44">
        <v>1</v>
      </c>
      <c r="N84" s="44">
        <v>1</v>
      </c>
      <c r="O84" s="44">
        <v>1</v>
      </c>
      <c r="P84" s="44">
        <v>1</v>
      </c>
    </row>
    <row r="85" spans="1:16" hidden="1" x14ac:dyDescent="0.25">
      <c r="B85" s="41">
        <v>0</v>
      </c>
      <c r="C85" s="38"/>
      <c r="D85" s="46"/>
      <c r="E85" s="37">
        <v>0.12</v>
      </c>
      <c r="F85" s="37">
        <v>0.12</v>
      </c>
      <c r="G85" s="37">
        <v>0.12</v>
      </c>
      <c r="H85" s="37">
        <v>0.12</v>
      </c>
      <c r="I85" s="37">
        <v>0.13</v>
      </c>
      <c r="J85" s="37">
        <v>0.13</v>
      </c>
      <c r="K85" s="37">
        <v>0.13</v>
      </c>
      <c r="L85" s="37">
        <v>0.13</v>
      </c>
      <c r="M85" s="37"/>
      <c r="N85" s="37"/>
      <c r="O85" s="37"/>
      <c r="P85" s="37"/>
    </row>
    <row r="86" spans="1:16" hidden="1" x14ac:dyDescent="0.25">
      <c r="B86" s="40"/>
      <c r="C86" s="36"/>
      <c r="D86" s="56"/>
      <c r="E86" s="54">
        <v>0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0</v>
      </c>
      <c r="M86" s="54">
        <v>0</v>
      </c>
      <c r="N86" s="54">
        <v>0</v>
      </c>
      <c r="O86" s="54">
        <v>0</v>
      </c>
      <c r="P86" s="54">
        <v>0</v>
      </c>
    </row>
    <row r="87" spans="1:16" hidden="1" x14ac:dyDescent="0.25">
      <c r="B87" s="64"/>
      <c r="C87" s="36"/>
      <c r="D87" s="56"/>
      <c r="E87" s="44">
        <v>0.12</v>
      </c>
      <c r="F87" s="44">
        <v>0.24</v>
      </c>
      <c r="G87" s="44">
        <v>0.36</v>
      </c>
      <c r="H87" s="44">
        <v>0.48</v>
      </c>
      <c r="I87" s="44">
        <v>0.61</v>
      </c>
      <c r="J87" s="44">
        <v>0.74</v>
      </c>
      <c r="K87" s="44">
        <v>0.87</v>
      </c>
      <c r="L87" s="44">
        <v>1</v>
      </c>
      <c r="M87" s="44">
        <v>1</v>
      </c>
      <c r="N87" s="44">
        <v>1</v>
      </c>
      <c r="O87" s="44">
        <v>1</v>
      </c>
      <c r="P87" s="44">
        <v>1</v>
      </c>
    </row>
    <row r="88" spans="1:16" hidden="1" x14ac:dyDescent="0.25">
      <c r="B88" s="41">
        <v>0</v>
      </c>
      <c r="C88" s="38"/>
      <c r="D88" s="46"/>
      <c r="E88" s="37">
        <v>0.12</v>
      </c>
      <c r="F88" s="37">
        <v>0.12</v>
      </c>
      <c r="G88" s="37">
        <v>0.12</v>
      </c>
      <c r="H88" s="37">
        <v>0.12</v>
      </c>
      <c r="I88" s="37">
        <v>0.13</v>
      </c>
      <c r="J88" s="37">
        <v>0.13</v>
      </c>
      <c r="K88" s="37">
        <v>0.13</v>
      </c>
      <c r="L88" s="37">
        <v>0.13</v>
      </c>
      <c r="M88" s="37"/>
      <c r="N88" s="37"/>
      <c r="O88" s="37"/>
      <c r="P88" s="37"/>
    </row>
    <row r="89" spans="1:16" hidden="1" x14ac:dyDescent="0.25">
      <c r="B89" s="40"/>
      <c r="C89" s="36"/>
      <c r="D89" s="56"/>
      <c r="E89" s="54">
        <v>0</v>
      </c>
      <c r="F89" s="54">
        <v>0</v>
      </c>
      <c r="G89" s="54">
        <v>0</v>
      </c>
      <c r="H89" s="54">
        <v>0</v>
      </c>
      <c r="I89" s="54">
        <v>0</v>
      </c>
      <c r="J89" s="54">
        <v>0</v>
      </c>
      <c r="K89" s="54">
        <v>0</v>
      </c>
      <c r="L89" s="54">
        <v>0</v>
      </c>
      <c r="M89" s="54">
        <v>0</v>
      </c>
      <c r="N89" s="54">
        <v>0</v>
      </c>
      <c r="O89" s="54">
        <v>0</v>
      </c>
      <c r="P89" s="54">
        <v>0</v>
      </c>
    </row>
    <row r="90" spans="1:16" hidden="1" x14ac:dyDescent="0.25">
      <c r="B90" s="64"/>
      <c r="C90" s="36"/>
      <c r="D90" s="56"/>
      <c r="E90" s="44">
        <v>0.12</v>
      </c>
      <c r="F90" s="44">
        <v>0.24</v>
      </c>
      <c r="G90" s="44">
        <v>0.36</v>
      </c>
      <c r="H90" s="44">
        <v>0.48</v>
      </c>
      <c r="I90" s="44">
        <v>0.61</v>
      </c>
      <c r="J90" s="44">
        <v>0.74</v>
      </c>
      <c r="K90" s="44">
        <v>0.87</v>
      </c>
      <c r="L90" s="44">
        <v>1</v>
      </c>
      <c r="M90" s="44">
        <v>1</v>
      </c>
      <c r="N90" s="44">
        <v>1</v>
      </c>
      <c r="O90" s="44">
        <v>1</v>
      </c>
      <c r="P90" s="44">
        <v>1</v>
      </c>
    </row>
    <row r="91" spans="1:16" hidden="1" x14ac:dyDescent="0.25">
      <c r="A91" s="116"/>
      <c r="B91" s="41">
        <v>0</v>
      </c>
      <c r="C91" s="38"/>
      <c r="D91" s="46"/>
      <c r="E91" s="37">
        <v>0.12</v>
      </c>
      <c r="F91" s="37">
        <v>0.12</v>
      </c>
      <c r="G91" s="37">
        <v>0.12</v>
      </c>
      <c r="H91" s="37">
        <v>0.12</v>
      </c>
      <c r="I91" s="37">
        <v>0.13</v>
      </c>
      <c r="J91" s="37">
        <v>0.13</v>
      </c>
      <c r="K91" s="37">
        <v>0.13</v>
      </c>
      <c r="L91" s="37">
        <v>0.13</v>
      </c>
      <c r="M91" s="37"/>
      <c r="N91" s="37"/>
      <c r="O91" s="37"/>
      <c r="P91" s="37"/>
    </row>
    <row r="92" spans="1:16" hidden="1" x14ac:dyDescent="0.25">
      <c r="B92" s="40"/>
      <c r="C92" s="36"/>
      <c r="D92" s="56"/>
      <c r="E92" s="54">
        <v>0</v>
      </c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</row>
    <row r="93" spans="1:16" hidden="1" x14ac:dyDescent="0.25">
      <c r="B93" s="64"/>
      <c r="C93" s="36"/>
      <c r="D93" s="56"/>
      <c r="E93" s="44">
        <v>0.12</v>
      </c>
      <c r="F93" s="44">
        <v>0.24</v>
      </c>
      <c r="G93" s="44">
        <v>0.36</v>
      </c>
      <c r="H93" s="44">
        <v>0.48</v>
      </c>
      <c r="I93" s="44">
        <v>0.61</v>
      </c>
      <c r="J93" s="44">
        <v>0.74</v>
      </c>
      <c r="K93" s="44">
        <v>0.87</v>
      </c>
      <c r="L93" s="44">
        <v>1</v>
      </c>
      <c r="M93" s="44">
        <v>1</v>
      </c>
      <c r="N93" s="44">
        <v>1</v>
      </c>
      <c r="O93" s="44">
        <v>1</v>
      </c>
      <c r="P93" s="44">
        <v>1</v>
      </c>
    </row>
    <row r="94" spans="1:16" hidden="1" x14ac:dyDescent="0.25">
      <c r="B94" s="41">
        <v>0</v>
      </c>
      <c r="C94" s="38"/>
      <c r="D94" s="46"/>
      <c r="E94" s="37">
        <v>0.12</v>
      </c>
      <c r="F94" s="37">
        <v>0.12</v>
      </c>
      <c r="G94" s="37">
        <v>0.12</v>
      </c>
      <c r="H94" s="37">
        <v>0.12</v>
      </c>
      <c r="I94" s="37">
        <v>0.13</v>
      </c>
      <c r="J94" s="37">
        <v>0.13</v>
      </c>
      <c r="K94" s="37">
        <v>0.13</v>
      </c>
      <c r="L94" s="37">
        <v>0.13</v>
      </c>
      <c r="M94" s="37">
        <v>0.13</v>
      </c>
      <c r="N94" s="37"/>
      <c r="O94" s="37"/>
      <c r="P94" s="37"/>
    </row>
    <row r="95" spans="1:16" hidden="1" x14ac:dyDescent="0.25">
      <c r="B95" s="40"/>
      <c r="C95" s="36"/>
      <c r="D95" s="56"/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4">
        <v>0</v>
      </c>
      <c r="N95" s="54">
        <v>0</v>
      </c>
      <c r="O95" s="54">
        <v>0</v>
      </c>
      <c r="P95" s="54">
        <v>0</v>
      </c>
    </row>
    <row r="96" spans="1:16" hidden="1" x14ac:dyDescent="0.25">
      <c r="B96" s="64"/>
      <c r="C96" s="36"/>
      <c r="D96" s="56"/>
      <c r="E96" s="44">
        <v>0.12</v>
      </c>
      <c r="F96" s="44">
        <v>0.24</v>
      </c>
      <c r="G96" s="44">
        <v>0.36</v>
      </c>
      <c r="H96" s="44">
        <v>0.48</v>
      </c>
      <c r="I96" s="44">
        <v>0.61</v>
      </c>
      <c r="J96" s="44">
        <v>0.74</v>
      </c>
      <c r="K96" s="44">
        <v>0.87</v>
      </c>
      <c r="L96" s="44">
        <v>1</v>
      </c>
      <c r="M96" s="44">
        <v>1.1299999999999999</v>
      </c>
      <c r="N96" s="44">
        <v>1.1299999999999999</v>
      </c>
      <c r="O96" s="44">
        <v>1.1299999999999999</v>
      </c>
      <c r="P96" s="44">
        <v>1.1299999999999999</v>
      </c>
    </row>
    <row r="97" spans="2:16" hidden="1" x14ac:dyDescent="0.25">
      <c r="B97" s="41">
        <v>0</v>
      </c>
      <c r="C97" s="38"/>
      <c r="D97" s="46"/>
      <c r="E97" s="37">
        <v>0.12</v>
      </c>
      <c r="F97" s="37">
        <v>0.12</v>
      </c>
      <c r="G97" s="37">
        <v>0.12</v>
      </c>
      <c r="H97" s="37">
        <v>0.12</v>
      </c>
      <c r="I97" s="37">
        <v>0.13</v>
      </c>
      <c r="J97" s="37">
        <v>0.13</v>
      </c>
      <c r="K97" s="37">
        <v>0.13</v>
      </c>
      <c r="L97" s="37">
        <v>0.13</v>
      </c>
      <c r="M97" s="37">
        <v>0.13</v>
      </c>
      <c r="N97" s="37"/>
      <c r="O97" s="37"/>
      <c r="P97" s="37"/>
    </row>
    <row r="98" spans="2:16" hidden="1" x14ac:dyDescent="0.25">
      <c r="B98" s="40"/>
      <c r="C98" s="36"/>
      <c r="D98" s="56"/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4">
        <v>0</v>
      </c>
      <c r="N98" s="54">
        <v>0</v>
      </c>
      <c r="O98" s="54">
        <v>0</v>
      </c>
      <c r="P98" s="54">
        <v>0</v>
      </c>
    </row>
    <row r="99" spans="2:16" hidden="1" x14ac:dyDescent="0.25">
      <c r="B99" s="64"/>
      <c r="C99" s="36"/>
      <c r="D99" s="56"/>
      <c r="E99" s="44">
        <v>0.12</v>
      </c>
      <c r="F99" s="44">
        <v>0.24</v>
      </c>
      <c r="G99" s="44">
        <v>0.36</v>
      </c>
      <c r="H99" s="44">
        <v>0.48</v>
      </c>
      <c r="I99" s="44">
        <v>0.61</v>
      </c>
      <c r="J99" s="44">
        <v>0.74</v>
      </c>
      <c r="K99" s="44">
        <v>0.87</v>
      </c>
      <c r="L99" s="44">
        <v>1</v>
      </c>
      <c r="M99" s="44">
        <v>1.1299999999999999</v>
      </c>
      <c r="N99" s="44">
        <v>1.1299999999999999</v>
      </c>
      <c r="O99" s="44">
        <v>1.1299999999999999</v>
      </c>
      <c r="P99" s="44">
        <v>1.1299999999999999</v>
      </c>
    </row>
    <row r="100" spans="2:16" hidden="1" x14ac:dyDescent="0.25">
      <c r="B100" s="41">
        <v>0</v>
      </c>
      <c r="C100" s="38"/>
      <c r="D100" s="46"/>
      <c r="E100" s="37">
        <v>0.12</v>
      </c>
      <c r="F100" s="37">
        <v>0.12</v>
      </c>
      <c r="G100" s="37">
        <v>0.12</v>
      </c>
      <c r="H100" s="37">
        <v>0.12</v>
      </c>
      <c r="I100" s="37">
        <v>0.13</v>
      </c>
      <c r="J100" s="37">
        <v>0.13</v>
      </c>
      <c r="K100" s="37">
        <v>0.13</v>
      </c>
      <c r="L100" s="37">
        <v>0.13</v>
      </c>
      <c r="M100" s="37">
        <v>0.13</v>
      </c>
      <c r="N100" s="37"/>
      <c r="O100" s="37"/>
      <c r="P100" s="37"/>
    </row>
    <row r="101" spans="2:16" hidden="1" x14ac:dyDescent="0.25">
      <c r="B101" s="40"/>
      <c r="C101" s="36"/>
      <c r="D101" s="56"/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4">
        <v>0</v>
      </c>
      <c r="N101" s="54">
        <v>0</v>
      </c>
      <c r="O101" s="54">
        <v>0</v>
      </c>
      <c r="P101" s="54">
        <v>0</v>
      </c>
    </row>
    <row r="102" spans="2:16" hidden="1" x14ac:dyDescent="0.25">
      <c r="B102" s="64"/>
      <c r="C102" s="36"/>
      <c r="D102" s="56"/>
      <c r="E102" s="44">
        <v>0.12</v>
      </c>
      <c r="F102" s="44">
        <v>0.24</v>
      </c>
      <c r="G102" s="44">
        <v>0.36</v>
      </c>
      <c r="H102" s="44">
        <v>0.48</v>
      </c>
      <c r="I102" s="44">
        <v>0.61</v>
      </c>
      <c r="J102" s="44">
        <v>0.74</v>
      </c>
      <c r="K102" s="44">
        <v>0.87</v>
      </c>
      <c r="L102" s="44">
        <v>1</v>
      </c>
      <c r="M102" s="44">
        <v>1.1299999999999999</v>
      </c>
      <c r="N102" s="44">
        <v>1.1299999999999999</v>
      </c>
      <c r="O102" s="44">
        <v>1.1299999999999999</v>
      </c>
      <c r="P102" s="44">
        <v>1.1299999999999999</v>
      </c>
    </row>
    <row r="103" spans="2:16" hidden="1" x14ac:dyDescent="0.25">
      <c r="B103" s="41">
        <v>0</v>
      </c>
      <c r="C103" s="38"/>
      <c r="D103" s="46"/>
      <c r="E103" s="37">
        <v>0.12</v>
      </c>
      <c r="F103" s="37">
        <v>0.12</v>
      </c>
      <c r="G103" s="37">
        <v>0.12</v>
      </c>
      <c r="H103" s="37">
        <v>0.12</v>
      </c>
      <c r="I103" s="37">
        <v>0.13</v>
      </c>
      <c r="J103" s="37">
        <v>0.13</v>
      </c>
      <c r="K103" s="37">
        <v>0.13</v>
      </c>
      <c r="L103" s="37">
        <v>0.13</v>
      </c>
      <c r="M103" s="37">
        <v>0.13</v>
      </c>
      <c r="N103" s="37"/>
      <c r="O103" s="37"/>
      <c r="P103" s="37"/>
    </row>
    <row r="104" spans="2:16" hidden="1" x14ac:dyDescent="0.25">
      <c r="B104" s="40"/>
      <c r="C104" s="36"/>
      <c r="D104" s="56"/>
      <c r="E104" s="54">
        <v>0</v>
      </c>
      <c r="F104" s="54">
        <v>0</v>
      </c>
      <c r="G104" s="54">
        <v>0</v>
      </c>
      <c r="H104" s="54">
        <v>0</v>
      </c>
      <c r="I104" s="54">
        <v>0</v>
      </c>
      <c r="J104" s="54">
        <v>0</v>
      </c>
      <c r="K104" s="54">
        <v>0</v>
      </c>
      <c r="L104" s="54">
        <v>0</v>
      </c>
      <c r="M104" s="54">
        <v>0</v>
      </c>
      <c r="N104" s="54">
        <v>0</v>
      </c>
      <c r="O104" s="54">
        <v>0</v>
      </c>
      <c r="P104" s="54">
        <v>0</v>
      </c>
    </row>
    <row r="105" spans="2:16" hidden="1" x14ac:dyDescent="0.25">
      <c r="B105" s="64"/>
      <c r="C105" s="36"/>
      <c r="D105" s="56"/>
      <c r="E105" s="44">
        <v>0.12</v>
      </c>
      <c r="F105" s="44">
        <v>0.24</v>
      </c>
      <c r="G105" s="44">
        <v>0.36</v>
      </c>
      <c r="H105" s="44">
        <v>0.48</v>
      </c>
      <c r="I105" s="44">
        <v>0.61</v>
      </c>
      <c r="J105" s="44">
        <v>0.74</v>
      </c>
      <c r="K105" s="44">
        <v>0.87</v>
      </c>
      <c r="L105" s="44">
        <v>1</v>
      </c>
      <c r="M105" s="44">
        <v>1.1299999999999999</v>
      </c>
      <c r="N105" s="44">
        <v>1.1299999999999999</v>
      </c>
      <c r="O105" s="44">
        <v>1.1299999999999999</v>
      </c>
      <c r="P105" s="44">
        <v>1.1299999999999999</v>
      </c>
    </row>
    <row r="106" spans="2:16" hidden="1" x14ac:dyDescent="0.25">
      <c r="B106" s="41">
        <v>0</v>
      </c>
      <c r="C106" s="38"/>
      <c r="D106" s="46"/>
      <c r="E106" s="37">
        <v>0.12</v>
      </c>
      <c r="F106" s="37">
        <v>0.12</v>
      </c>
      <c r="G106" s="37">
        <v>0.12</v>
      </c>
      <c r="H106" s="37">
        <v>0.12</v>
      </c>
      <c r="I106" s="37">
        <v>0.13</v>
      </c>
      <c r="J106" s="37">
        <v>0.13</v>
      </c>
      <c r="K106" s="37">
        <v>0.13</v>
      </c>
      <c r="L106" s="37">
        <v>0.13</v>
      </c>
      <c r="M106" s="37">
        <v>0.13</v>
      </c>
      <c r="N106" s="37"/>
      <c r="O106" s="37"/>
      <c r="P106" s="37"/>
    </row>
    <row r="107" spans="2:16" hidden="1" x14ac:dyDescent="0.25">
      <c r="B107" s="40"/>
      <c r="C107" s="36"/>
      <c r="D107" s="56"/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4">
        <v>0</v>
      </c>
      <c r="N107" s="54">
        <v>0</v>
      </c>
      <c r="O107" s="54">
        <v>0</v>
      </c>
      <c r="P107" s="54">
        <v>0</v>
      </c>
    </row>
    <row r="108" spans="2:16" hidden="1" x14ac:dyDescent="0.25">
      <c r="B108" s="64"/>
      <c r="C108" s="36"/>
      <c r="D108" s="56"/>
      <c r="E108" s="44">
        <v>0.12</v>
      </c>
      <c r="F108" s="44">
        <v>0.24</v>
      </c>
      <c r="G108" s="44">
        <v>0.36</v>
      </c>
      <c r="H108" s="44">
        <v>0.48</v>
      </c>
      <c r="I108" s="44">
        <v>0.61</v>
      </c>
      <c r="J108" s="44">
        <v>0.74</v>
      </c>
      <c r="K108" s="44">
        <v>0.87</v>
      </c>
      <c r="L108" s="44">
        <v>1</v>
      </c>
      <c r="M108" s="44">
        <v>1.1299999999999999</v>
      </c>
      <c r="N108" s="44">
        <v>1.1299999999999999</v>
      </c>
      <c r="O108" s="44">
        <v>1.1299999999999999</v>
      </c>
      <c r="P108" s="44">
        <v>1.1299999999999999</v>
      </c>
    </row>
    <row r="109" spans="2:16" hidden="1" x14ac:dyDescent="0.25">
      <c r="B109" s="41">
        <v>0</v>
      </c>
      <c r="C109" s="38"/>
      <c r="D109" s="46"/>
      <c r="E109" s="37">
        <v>0.12</v>
      </c>
      <c r="F109" s="37">
        <v>0.12</v>
      </c>
      <c r="G109" s="37">
        <v>0.12</v>
      </c>
      <c r="H109" s="37">
        <v>0.12</v>
      </c>
      <c r="I109" s="37">
        <v>0.13</v>
      </c>
      <c r="J109" s="37">
        <v>0.13</v>
      </c>
      <c r="K109" s="37">
        <v>0.13</v>
      </c>
      <c r="L109" s="37">
        <v>0.13</v>
      </c>
      <c r="M109" s="37">
        <v>0.13</v>
      </c>
      <c r="N109" s="37"/>
      <c r="O109" s="37"/>
      <c r="P109" s="37"/>
    </row>
    <row r="110" spans="2:16" hidden="1" x14ac:dyDescent="0.25">
      <c r="B110" s="40"/>
      <c r="C110" s="36"/>
      <c r="D110" s="56"/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4">
        <v>0</v>
      </c>
      <c r="N110" s="54">
        <v>0</v>
      </c>
      <c r="O110" s="54">
        <v>0</v>
      </c>
      <c r="P110" s="54">
        <v>0</v>
      </c>
    </row>
    <row r="111" spans="2:16" hidden="1" x14ac:dyDescent="0.25">
      <c r="B111" s="64"/>
      <c r="C111" s="36"/>
      <c r="D111" s="56"/>
      <c r="E111" s="44">
        <v>0.12</v>
      </c>
      <c r="F111" s="44">
        <v>0.24</v>
      </c>
      <c r="G111" s="44">
        <v>0.36</v>
      </c>
      <c r="H111" s="44">
        <v>0.48</v>
      </c>
      <c r="I111" s="44">
        <v>0.61</v>
      </c>
      <c r="J111" s="44">
        <v>0.74</v>
      </c>
      <c r="K111" s="44">
        <v>0.87</v>
      </c>
      <c r="L111" s="44">
        <v>1</v>
      </c>
      <c r="M111" s="44">
        <v>1.1299999999999999</v>
      </c>
      <c r="N111" s="44">
        <v>1.1299999999999999</v>
      </c>
      <c r="O111" s="44">
        <v>1.1299999999999999</v>
      </c>
      <c r="P111" s="44">
        <v>1.1299999999999999</v>
      </c>
    </row>
    <row r="112" spans="2:16" hidden="1" x14ac:dyDescent="0.25">
      <c r="B112" s="41">
        <v>0</v>
      </c>
      <c r="C112" s="38"/>
      <c r="D112" s="46"/>
      <c r="E112" s="37">
        <v>0.12</v>
      </c>
      <c r="F112" s="37">
        <v>0.12</v>
      </c>
      <c r="G112" s="37">
        <v>0.12</v>
      </c>
      <c r="H112" s="37">
        <v>0.12</v>
      </c>
      <c r="I112" s="37">
        <v>0.13</v>
      </c>
      <c r="J112" s="37">
        <v>0.13</v>
      </c>
      <c r="K112" s="37">
        <v>0.13</v>
      </c>
      <c r="L112" s="37">
        <v>0.13</v>
      </c>
      <c r="M112" s="37">
        <v>0.13</v>
      </c>
      <c r="N112" s="37"/>
      <c r="O112" s="37"/>
      <c r="P112" s="37"/>
    </row>
    <row r="113" spans="1:17" hidden="1" x14ac:dyDescent="0.25">
      <c r="B113" s="40"/>
      <c r="C113" s="36"/>
      <c r="D113" s="56"/>
      <c r="E113" s="54">
        <v>0</v>
      </c>
      <c r="F113" s="54">
        <v>0</v>
      </c>
      <c r="G113" s="54">
        <v>0</v>
      </c>
      <c r="H113" s="54">
        <v>0</v>
      </c>
      <c r="I113" s="54">
        <v>0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</row>
    <row r="114" spans="1:17" hidden="1" x14ac:dyDescent="0.25">
      <c r="B114" s="64"/>
      <c r="C114" s="36"/>
      <c r="D114" s="56"/>
      <c r="E114" s="44">
        <v>0.12</v>
      </c>
      <c r="F114" s="44">
        <v>0.24</v>
      </c>
      <c r="G114" s="44">
        <v>0.36</v>
      </c>
      <c r="H114" s="44">
        <v>0.48</v>
      </c>
      <c r="I114" s="44">
        <v>0.61</v>
      </c>
      <c r="J114" s="44">
        <v>0.74</v>
      </c>
      <c r="K114" s="44">
        <v>0.87</v>
      </c>
      <c r="L114" s="44">
        <v>1</v>
      </c>
      <c r="M114" s="44">
        <v>1.1299999999999999</v>
      </c>
      <c r="N114" s="44">
        <v>1.1299999999999999</v>
      </c>
      <c r="O114" s="44">
        <v>1.1299999999999999</v>
      </c>
      <c r="P114" s="44">
        <v>1.1299999999999999</v>
      </c>
    </row>
    <row r="115" spans="1:17" hidden="1" x14ac:dyDescent="0.25">
      <c r="B115" s="41">
        <v>0</v>
      </c>
      <c r="C115" s="38"/>
      <c r="D115" s="46"/>
      <c r="E115" s="37">
        <v>0.12</v>
      </c>
      <c r="F115" s="37">
        <v>0.12</v>
      </c>
      <c r="G115" s="37">
        <v>0.12</v>
      </c>
      <c r="H115" s="37">
        <v>0.12</v>
      </c>
      <c r="I115" s="37">
        <v>0.13</v>
      </c>
      <c r="J115" s="37">
        <v>0.13</v>
      </c>
      <c r="K115" s="37">
        <v>0.13</v>
      </c>
      <c r="L115" s="37">
        <v>0.13</v>
      </c>
      <c r="M115" s="37">
        <v>0.13</v>
      </c>
      <c r="N115" s="37"/>
      <c r="O115" s="37"/>
      <c r="P115" s="37"/>
    </row>
    <row r="116" spans="1:17" hidden="1" x14ac:dyDescent="0.25">
      <c r="B116" s="40"/>
      <c r="C116" s="36"/>
      <c r="D116" s="56"/>
      <c r="E116" s="54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4">
        <v>0</v>
      </c>
      <c r="N116" s="54">
        <v>0</v>
      </c>
      <c r="O116" s="54">
        <v>0</v>
      </c>
      <c r="P116" s="54">
        <v>0</v>
      </c>
    </row>
    <row r="117" spans="1:17" hidden="1" x14ac:dyDescent="0.25">
      <c r="B117" s="64"/>
      <c r="C117" s="36"/>
      <c r="D117" s="56"/>
      <c r="E117" s="44">
        <v>0.12</v>
      </c>
      <c r="F117" s="44">
        <v>0.24</v>
      </c>
      <c r="G117" s="44">
        <v>0.36</v>
      </c>
      <c r="H117" s="44">
        <v>0.48</v>
      </c>
      <c r="I117" s="44">
        <v>0.61</v>
      </c>
      <c r="J117" s="44">
        <v>0.74</v>
      </c>
      <c r="K117" s="44">
        <v>0.87</v>
      </c>
      <c r="L117" s="44">
        <v>1</v>
      </c>
      <c r="M117" s="44">
        <v>1.1299999999999999</v>
      </c>
      <c r="N117" s="44">
        <v>1.1299999999999999</v>
      </c>
      <c r="O117" s="44">
        <v>1.1299999999999999</v>
      </c>
      <c r="P117" s="44">
        <v>1.1299999999999999</v>
      </c>
    </row>
    <row r="118" spans="1:17" hidden="1" x14ac:dyDescent="0.25">
      <c r="B118" s="41">
        <v>0</v>
      </c>
      <c r="C118" s="38"/>
      <c r="D118" s="46"/>
      <c r="E118" s="37">
        <v>0.12</v>
      </c>
      <c r="F118" s="37">
        <v>0.12</v>
      </c>
      <c r="G118" s="37">
        <v>0.12</v>
      </c>
      <c r="H118" s="37">
        <v>0.12</v>
      </c>
      <c r="I118" s="37">
        <v>0.13</v>
      </c>
      <c r="J118" s="37">
        <v>0.13</v>
      </c>
      <c r="K118" s="37">
        <v>0.13</v>
      </c>
      <c r="L118" s="37">
        <v>0.13</v>
      </c>
      <c r="M118" s="37">
        <v>0.13</v>
      </c>
      <c r="N118" s="37"/>
      <c r="O118" s="37"/>
      <c r="P118" s="37"/>
    </row>
    <row r="119" spans="1:17" hidden="1" x14ac:dyDescent="0.25">
      <c r="B119" s="40"/>
      <c r="C119" s="36"/>
      <c r="D119" s="56"/>
      <c r="E119" s="54">
        <v>0</v>
      </c>
      <c r="F119" s="54">
        <v>0</v>
      </c>
      <c r="G119" s="54">
        <v>0</v>
      </c>
      <c r="H119" s="54">
        <v>0</v>
      </c>
      <c r="I119" s="54">
        <v>0</v>
      </c>
      <c r="J119" s="54">
        <v>0</v>
      </c>
      <c r="K119" s="54">
        <v>0</v>
      </c>
      <c r="L119" s="54">
        <v>0</v>
      </c>
      <c r="M119" s="54">
        <v>0</v>
      </c>
      <c r="N119" s="54">
        <v>0</v>
      </c>
      <c r="O119" s="54">
        <v>0</v>
      </c>
      <c r="P119" s="54">
        <v>0</v>
      </c>
    </row>
    <row r="120" spans="1:17" hidden="1" x14ac:dyDescent="0.25">
      <c r="B120" s="64"/>
      <c r="C120" s="36"/>
      <c r="D120" s="56"/>
      <c r="E120" s="44">
        <v>0.12</v>
      </c>
      <c r="F120" s="44">
        <v>0.24</v>
      </c>
      <c r="G120" s="44">
        <v>0.36</v>
      </c>
      <c r="H120" s="44">
        <v>0.48</v>
      </c>
      <c r="I120" s="44">
        <v>0.61</v>
      </c>
      <c r="J120" s="44">
        <v>0.74</v>
      </c>
      <c r="K120" s="44">
        <v>0.87</v>
      </c>
      <c r="L120" s="44">
        <v>1</v>
      </c>
      <c r="M120" s="44">
        <v>1.1299999999999999</v>
      </c>
      <c r="N120" s="44">
        <v>1.1299999999999999</v>
      </c>
      <c r="O120" s="44">
        <v>1.1299999999999999</v>
      </c>
      <c r="P120" s="44">
        <v>1.1299999999999999</v>
      </c>
    </row>
    <row r="121" spans="1:17" x14ac:dyDescent="0.25">
      <c r="B121" s="41" t="s">
        <v>99</v>
      </c>
      <c r="C121" s="35"/>
      <c r="D121" s="45">
        <v>7072842.5123601248</v>
      </c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141"/>
    </row>
    <row r="122" spans="1:17" x14ac:dyDescent="0.25">
      <c r="A122" s="346"/>
      <c r="B122" s="346"/>
      <c r="C122" s="346"/>
      <c r="D122" s="346"/>
    </row>
    <row r="123" spans="1:17" x14ac:dyDescent="0.25">
      <c r="A123" s="69"/>
      <c r="B123" s="69" t="s">
        <v>49</v>
      </c>
      <c r="C123" s="68"/>
      <c r="D123" s="139"/>
      <c r="E123" s="54">
        <v>495098.97586520878</v>
      </c>
      <c r="F123" s="54">
        <v>495098.97586520878</v>
      </c>
      <c r="G123" s="54">
        <v>495098.97586520878</v>
      </c>
      <c r="H123" s="54">
        <v>565827.40098881011</v>
      </c>
      <c r="I123" s="54">
        <v>565827.40098881011</v>
      </c>
      <c r="J123" s="54">
        <v>565827.40098881011</v>
      </c>
      <c r="K123" s="54">
        <v>707284.25123601267</v>
      </c>
      <c r="L123" s="54">
        <v>707284.25123601267</v>
      </c>
      <c r="M123" s="54">
        <v>707284.25123601267</v>
      </c>
      <c r="N123" s="54">
        <v>636555.82611241145</v>
      </c>
      <c r="O123" s="54">
        <v>565827.40098881011</v>
      </c>
      <c r="P123" s="54">
        <v>565827.40098881011</v>
      </c>
    </row>
    <row r="124" spans="1:17" x14ac:dyDescent="0.25">
      <c r="A124" s="69"/>
      <c r="B124" s="69" t="s">
        <v>30</v>
      </c>
      <c r="C124" s="68"/>
      <c r="D124" s="139"/>
      <c r="E124" s="44">
        <v>7.0000000000000007E-2</v>
      </c>
      <c r="F124" s="44">
        <v>7.0000000000000007E-2</v>
      </c>
      <c r="G124" s="44">
        <v>7.0000000000000007E-2</v>
      </c>
      <c r="H124" s="44">
        <v>8.0000000000000016E-2</v>
      </c>
      <c r="I124" s="44">
        <v>8.0000000000000016E-2</v>
      </c>
      <c r="J124" s="44">
        <v>8.0000000000000016E-2</v>
      </c>
      <c r="K124" s="44">
        <v>0.10000000000000002</v>
      </c>
      <c r="L124" s="44">
        <v>0.10000000000000002</v>
      </c>
      <c r="M124" s="44">
        <v>0.10000000000000002</v>
      </c>
      <c r="N124" s="44">
        <v>9.0000000000000024E-2</v>
      </c>
      <c r="O124" s="44">
        <v>8.0000000000000016E-2</v>
      </c>
      <c r="P124" s="44">
        <v>8.0000000000000016E-2</v>
      </c>
    </row>
    <row r="125" spans="1:17" x14ac:dyDescent="0.25">
      <c r="A125" s="69"/>
      <c r="B125" s="69" t="s">
        <v>100</v>
      </c>
      <c r="C125" s="68"/>
      <c r="D125" s="139"/>
      <c r="E125" s="54">
        <v>495098.97586520878</v>
      </c>
      <c r="F125" s="54">
        <v>990197.95173041755</v>
      </c>
      <c r="G125" s="54">
        <v>1485296.9275956263</v>
      </c>
      <c r="H125" s="54">
        <v>2051124.3285844363</v>
      </c>
      <c r="I125" s="54">
        <v>2616951.7295732466</v>
      </c>
      <c r="J125" s="54">
        <v>3182779.1305620568</v>
      </c>
      <c r="K125" s="54">
        <v>3890063.3817980695</v>
      </c>
      <c r="L125" s="54">
        <v>4597347.6330340821</v>
      </c>
      <c r="M125" s="54">
        <v>5304631.8842700943</v>
      </c>
      <c r="N125" s="54">
        <v>5941187.7103825063</v>
      </c>
      <c r="O125" s="54">
        <v>6507015.111371316</v>
      </c>
      <c r="P125" s="54">
        <v>7072842.5123601258</v>
      </c>
    </row>
    <row r="127" spans="1:17" ht="15.75" thickBot="1" x14ac:dyDescent="0.3">
      <c r="P127" s="94">
        <v>0</v>
      </c>
    </row>
    <row r="128" spans="1:17" ht="15.75" thickBot="1" x14ac:dyDescent="0.3">
      <c r="C128" s="123" t="s">
        <v>53</v>
      </c>
      <c r="D128" s="122">
        <v>0</v>
      </c>
      <c r="P128" s="94">
        <v>7072842.5123601248</v>
      </c>
    </row>
    <row r="132" spans="11:11" x14ac:dyDescent="0.25">
      <c r="K132" s="79">
        <v>9200000</v>
      </c>
    </row>
  </sheetData>
  <mergeCells count="3">
    <mergeCell ref="B2:C2"/>
    <mergeCell ref="B4:C4"/>
    <mergeCell ref="A122:D122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Width="2" orientation="portrait" r:id="rId1"/>
  <headerFooter>
    <oddHeader>&amp;R&amp;A</oddHeader>
  </headerFooter>
  <colBreaks count="1" manualBreakCount="1">
    <brk id="10" max="1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B2:C41"/>
  <sheetViews>
    <sheetView view="pageBreakPreview" topLeftCell="A10" zoomScale="85" zoomScaleSheetLayoutView="85" workbookViewId="0">
      <selection activeCell="E125" sqref="E125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52" t="s">
        <v>31</v>
      </c>
      <c r="C2" s="352"/>
    </row>
    <row r="3" spans="2:3" ht="15.75" x14ac:dyDescent="0.25">
      <c r="B3" s="352" t="s">
        <v>32</v>
      </c>
      <c r="C3" s="352"/>
    </row>
    <row r="4" spans="2:3" ht="15.75" x14ac:dyDescent="0.25">
      <c r="B4" s="352" t="s">
        <v>33</v>
      </c>
      <c r="C4" s="352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51" t="s">
        <v>34</v>
      </c>
      <c r="C13" s="351"/>
    </row>
    <row r="14" spans="2:3" ht="98.25" customHeight="1" x14ac:dyDescent="0.25">
      <c r="B14" s="353" t="s">
        <v>374</v>
      </c>
      <c r="C14" s="353"/>
    </row>
    <row r="15" spans="2:3" ht="98.25" customHeight="1" x14ac:dyDescent="0.25">
      <c r="B15" s="351" t="s">
        <v>337</v>
      </c>
      <c r="C15" s="351"/>
    </row>
    <row r="16" spans="2:3" ht="33.75" x14ac:dyDescent="0.25">
      <c r="B16" s="351" t="s">
        <v>523</v>
      </c>
      <c r="C16" s="351"/>
    </row>
    <row r="17" spans="2:3" ht="33.75" x14ac:dyDescent="0.25">
      <c r="B17" s="91"/>
      <c r="C17" s="91"/>
    </row>
    <row r="18" spans="2:3" ht="26.25" customHeight="1" x14ac:dyDescent="0.25">
      <c r="B18" s="351" t="s">
        <v>231</v>
      </c>
      <c r="C18" s="351"/>
    </row>
    <row r="19" spans="2:3" ht="26.25" customHeight="1" x14ac:dyDescent="0.25">
      <c r="B19" s="91"/>
      <c r="C19" s="91"/>
    </row>
    <row r="20" spans="2:3" ht="31.5" customHeight="1" x14ac:dyDescent="0.25">
      <c r="B20" s="351" t="s">
        <v>35</v>
      </c>
      <c r="C20" s="351"/>
    </row>
    <row r="21" spans="2:3" ht="31.5" customHeight="1" x14ac:dyDescent="0.25">
      <c r="B21" s="351" t="s">
        <v>50</v>
      </c>
      <c r="C21" s="351"/>
    </row>
    <row r="22" spans="2:3" ht="31.5" customHeight="1" x14ac:dyDescent="0.25">
      <c r="B22" s="351" t="s">
        <v>51</v>
      </c>
      <c r="C22" s="351"/>
    </row>
    <row r="23" spans="2:3" ht="26.25" customHeight="1" x14ac:dyDescent="0.25">
      <c r="B23" s="91"/>
      <c r="C23" s="91"/>
    </row>
    <row r="24" spans="2:3" ht="26.25" customHeight="1" x14ac:dyDescent="0.25">
      <c r="B24" s="91"/>
      <c r="C24" s="91"/>
    </row>
    <row r="25" spans="2:3" ht="31.5" customHeight="1" x14ac:dyDescent="0.25">
      <c r="B25" s="351"/>
      <c r="C25" s="351"/>
    </row>
    <row r="26" spans="2:3" ht="33.75" x14ac:dyDescent="0.25">
      <c r="B26" s="354" t="s">
        <v>177</v>
      </c>
      <c r="C26" s="354"/>
    </row>
    <row r="27" spans="2:3" ht="33.75" x14ac:dyDescent="0.25">
      <c r="B27" s="91"/>
      <c r="C27" s="91"/>
    </row>
    <row r="28" spans="2:3" ht="33.75" x14ac:dyDescent="0.25">
      <c r="B28" s="91"/>
      <c r="C28" s="91"/>
    </row>
    <row r="29" spans="2:3" ht="33.75" x14ac:dyDescent="0.25">
      <c r="B29" s="351"/>
      <c r="C29" s="351"/>
    </row>
    <row r="30" spans="2:3" ht="33.75" x14ac:dyDescent="0.25">
      <c r="B30" s="351"/>
      <c r="C30" s="351"/>
    </row>
    <row r="31" spans="2:3" ht="33.75" x14ac:dyDescent="0.25">
      <c r="B31" s="91"/>
      <c r="C31" s="91"/>
    </row>
    <row r="32" spans="2:3" ht="34.5" thickBot="1" x14ac:dyDescent="0.3">
      <c r="B32" s="91"/>
      <c r="C32" s="91"/>
    </row>
    <row r="33" spans="2:3" ht="34.5" thickBot="1" x14ac:dyDescent="0.3">
      <c r="B33" s="91"/>
      <c r="C33" s="91"/>
    </row>
    <row r="34" spans="2:3" ht="30" customHeight="1" thickBot="1" x14ac:dyDescent="0.3">
      <c r="B34" s="91"/>
      <c r="C34" s="91"/>
    </row>
    <row r="35" spans="2:3" ht="30" customHeight="1" thickBot="1" x14ac:dyDescent="0.3">
      <c r="B35" s="91"/>
      <c r="C35" s="91"/>
    </row>
    <row r="36" spans="2:3" ht="30" customHeight="1" thickBot="1" x14ac:dyDescent="0.3">
      <c r="B36" s="91"/>
      <c r="C36" s="91"/>
    </row>
    <row r="37" spans="2:3" ht="30" customHeight="1" thickBot="1" x14ac:dyDescent="0.3">
      <c r="B37" s="91"/>
      <c r="C37" s="91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5"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  <mergeCell ref="B15:C15"/>
    <mergeCell ref="B2:C2"/>
    <mergeCell ref="B3:C3"/>
    <mergeCell ref="B4:C4"/>
    <mergeCell ref="B13:C13"/>
    <mergeCell ref="B14:C14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G135"/>
  <sheetViews>
    <sheetView view="pageBreakPreview" topLeftCell="A70" zoomScale="110" zoomScaleSheetLayoutView="110" workbookViewId="0">
      <selection activeCell="E125" sqref="E125"/>
    </sheetView>
  </sheetViews>
  <sheetFormatPr defaultColWidth="9.140625" defaultRowHeight="15" x14ac:dyDescent="0.25"/>
  <cols>
    <col min="1" max="1" width="21.85546875" customWidth="1"/>
    <col min="2" max="2" width="16.42578125" style="55" customWidth="1"/>
    <col min="3" max="3" width="50.7109375" style="81" customWidth="1"/>
    <col min="4" max="4" width="12.42578125" style="80" customWidth="1"/>
    <col min="5" max="5" width="77.42578125" style="81" customWidth="1"/>
    <col min="6" max="6" width="14.7109375" style="79" customWidth="1"/>
    <col min="7" max="7" width="12.140625" style="79" customWidth="1"/>
    <col min="8" max="8" width="14" customWidth="1"/>
    <col min="9" max="9" width="14.42578125" customWidth="1"/>
    <col min="10" max="10" width="71.140625" customWidth="1"/>
    <col min="12" max="12" width="13" customWidth="1"/>
  </cols>
  <sheetData>
    <row r="1" spans="1:7" x14ac:dyDescent="0.25">
      <c r="A1" s="161"/>
      <c r="B1" s="336" t="s">
        <v>21</v>
      </c>
      <c r="C1" s="336"/>
      <c r="D1" s="336"/>
      <c r="E1" s="105"/>
      <c r="F1" s="110"/>
      <c r="G1" s="176"/>
    </row>
    <row r="2" spans="1:7" x14ac:dyDescent="0.25">
      <c r="A2" s="162"/>
      <c r="B2" s="332" t="str">
        <f>CAPA!B19</f>
        <v>SEM DESONERAÇÃO</v>
      </c>
      <c r="C2" s="332"/>
      <c r="D2" s="332"/>
      <c r="E2" s="175"/>
      <c r="G2" s="111"/>
    </row>
    <row r="3" spans="1:7" x14ac:dyDescent="0.25">
      <c r="A3" s="162"/>
      <c r="B3" s="332" t="str">
        <f>CAPA!B17</f>
        <v>INTERESSADO: PROCESSO 00112-00004957/2025-51</v>
      </c>
      <c r="C3" s="332"/>
      <c r="D3" s="332"/>
      <c r="G3" s="111"/>
    </row>
    <row r="4" spans="1:7" x14ac:dyDescent="0.25">
      <c r="A4" s="162"/>
      <c r="B4" s="332" t="str">
        <f>CAPA!B14</f>
        <v>RECONSTRUÇÃO E IMPLANTAÇÃO DE CALÇADAS</v>
      </c>
      <c r="C4" s="332"/>
      <c r="D4" s="332"/>
      <c r="G4" s="111"/>
    </row>
    <row r="5" spans="1:7" x14ac:dyDescent="0.25">
      <c r="A5" s="162"/>
      <c r="B5" s="332" t="e">
        <f>#REF!</f>
        <v>#REF!</v>
      </c>
      <c r="C5" s="332"/>
      <c r="D5" s="332"/>
      <c r="G5" s="111"/>
    </row>
    <row r="6" spans="1:7" x14ac:dyDescent="0.25">
      <c r="A6" s="162"/>
      <c r="B6" s="332"/>
      <c r="C6" s="332"/>
      <c r="D6" s="332"/>
      <c r="F6" s="94"/>
      <c r="G6" s="111"/>
    </row>
    <row r="7" spans="1:7" x14ac:dyDescent="0.25">
      <c r="A7" s="162"/>
      <c r="B7" s="338"/>
      <c r="C7" s="338"/>
      <c r="D7" s="79"/>
      <c r="G7" s="111"/>
    </row>
    <row r="8" spans="1:7" x14ac:dyDescent="0.25">
      <c r="A8" s="12"/>
      <c r="B8" s="355"/>
      <c r="C8" s="355"/>
      <c r="D8" s="257"/>
      <c r="E8" s="258"/>
      <c r="F8" s="177"/>
      <c r="G8" s="178"/>
    </row>
    <row r="9" spans="1:7" x14ac:dyDescent="0.25">
      <c r="A9" s="162"/>
      <c r="B9" s="255">
        <v>0.63</v>
      </c>
      <c r="C9" s="256" t="s">
        <v>364</v>
      </c>
      <c r="D9" s="254"/>
      <c r="G9" s="111"/>
    </row>
    <row r="10" spans="1:7" x14ac:dyDescent="0.25">
      <c r="A10" s="162"/>
      <c r="B10" s="172">
        <v>0</v>
      </c>
      <c r="C10" s="171" t="s">
        <v>365</v>
      </c>
      <c r="E10" s="79"/>
      <c r="G10" s="111"/>
    </row>
    <row r="11" spans="1:7" x14ac:dyDescent="0.25">
      <c r="A11" s="166" t="s">
        <v>333</v>
      </c>
      <c r="B11" s="74"/>
      <c r="C11" s="74" t="s">
        <v>23</v>
      </c>
      <c r="D11" s="59" t="s">
        <v>9</v>
      </c>
      <c r="E11" s="61"/>
      <c r="F11" s="56"/>
      <c r="G11" s="56"/>
    </row>
    <row r="12" spans="1:7" x14ac:dyDescent="0.25">
      <c r="A12" s="162"/>
      <c r="E12" s="143" t="s">
        <v>320</v>
      </c>
      <c r="F12" s="54">
        <v>0</v>
      </c>
      <c r="G12" s="56" t="s">
        <v>7</v>
      </c>
    </row>
    <row r="13" spans="1:7" x14ac:dyDescent="0.25">
      <c r="A13" s="67"/>
      <c r="B13" s="102" t="s">
        <v>59</v>
      </c>
      <c r="C13" s="102" t="s">
        <v>189</v>
      </c>
      <c r="D13" s="134">
        <v>34278.085800000001</v>
      </c>
      <c r="E13" s="143" t="s">
        <v>319</v>
      </c>
      <c r="F13" s="60">
        <v>2</v>
      </c>
      <c r="G13" s="56" t="s">
        <v>7</v>
      </c>
    </row>
    <row r="14" spans="1:7" ht="30" x14ac:dyDescent="0.25">
      <c r="A14" s="49" t="s">
        <v>244</v>
      </c>
      <c r="B14" s="51">
        <v>97636</v>
      </c>
      <c r="C14" s="62" t="s">
        <v>373</v>
      </c>
      <c r="D14" s="49" t="s">
        <v>45</v>
      </c>
      <c r="E14" s="143" t="s">
        <v>57</v>
      </c>
      <c r="F14" s="56">
        <v>0.05</v>
      </c>
      <c r="G14" s="56"/>
    </row>
    <row r="15" spans="1:7" x14ac:dyDescent="0.25">
      <c r="A15" s="162"/>
      <c r="B15" s="76"/>
      <c r="C15" s="33" t="s">
        <v>157</v>
      </c>
      <c r="D15" s="61"/>
      <c r="E15" s="143"/>
      <c r="F15" s="61" t="s">
        <v>2</v>
      </c>
      <c r="G15" s="61" t="s">
        <v>3</v>
      </c>
    </row>
    <row r="16" spans="1:7" ht="75" x14ac:dyDescent="0.25">
      <c r="A16" s="61" t="s">
        <v>244</v>
      </c>
      <c r="B16" s="76">
        <v>100989</v>
      </c>
      <c r="C16" s="77" t="s">
        <v>263</v>
      </c>
      <c r="D16" s="61" t="s">
        <v>103</v>
      </c>
      <c r="E16" s="143" t="s">
        <v>190</v>
      </c>
      <c r="F16" s="54">
        <v>1713.9042900000002</v>
      </c>
      <c r="G16" s="54">
        <v>2570.8564350000001</v>
      </c>
    </row>
    <row r="17" spans="1:7" ht="45" x14ac:dyDescent="0.25">
      <c r="A17" s="61" t="s">
        <v>244</v>
      </c>
      <c r="B17" s="76">
        <v>95879</v>
      </c>
      <c r="C17" s="77" t="s">
        <v>262</v>
      </c>
      <c r="D17" s="61" t="s">
        <v>257</v>
      </c>
      <c r="E17" s="143" t="s">
        <v>184</v>
      </c>
      <c r="F17" s="56"/>
      <c r="G17" s="56"/>
    </row>
    <row r="18" spans="1:7" ht="60" x14ac:dyDescent="0.25">
      <c r="A18" s="61" t="s">
        <v>244</v>
      </c>
      <c r="B18" s="76">
        <v>93599</v>
      </c>
      <c r="C18" s="77" t="s">
        <v>261</v>
      </c>
      <c r="D18" s="61" t="s">
        <v>257</v>
      </c>
      <c r="E18" s="143" t="s">
        <v>116</v>
      </c>
      <c r="F18" s="56"/>
      <c r="G18" s="56"/>
    </row>
    <row r="19" spans="1:7" x14ac:dyDescent="0.25">
      <c r="A19" s="107"/>
      <c r="B19" s="52"/>
      <c r="C19" s="63"/>
      <c r="D19" s="50"/>
      <c r="E19" s="143"/>
      <c r="F19" s="56"/>
      <c r="G19" s="56"/>
    </row>
    <row r="20" spans="1:7" x14ac:dyDescent="0.25">
      <c r="A20" s="162"/>
      <c r="E20" s="143"/>
      <c r="F20" s="56" t="s">
        <v>451</v>
      </c>
      <c r="G20" s="56" t="s">
        <v>452</v>
      </c>
    </row>
    <row r="21" spans="1:7" x14ac:dyDescent="0.25">
      <c r="A21" s="162"/>
      <c r="B21" s="52" t="s">
        <v>60</v>
      </c>
      <c r="C21" s="102" t="s">
        <v>179</v>
      </c>
      <c r="D21" s="156">
        <v>8321</v>
      </c>
      <c r="E21" s="143" t="s">
        <v>456</v>
      </c>
      <c r="F21" s="243">
        <v>0.5</v>
      </c>
      <c r="G21" s="252">
        <v>0</v>
      </c>
    </row>
    <row r="22" spans="1:7" ht="45" x14ac:dyDescent="0.25">
      <c r="A22" s="61" t="s">
        <v>244</v>
      </c>
      <c r="B22" s="101">
        <v>104790</v>
      </c>
      <c r="C22" s="77" t="s">
        <v>260</v>
      </c>
      <c r="D22" s="61" t="s">
        <v>77</v>
      </c>
      <c r="E22" s="143" t="s">
        <v>180</v>
      </c>
      <c r="F22" s="56"/>
      <c r="G22" s="56"/>
    </row>
    <row r="23" spans="1:7" x14ac:dyDescent="0.25">
      <c r="A23" s="162"/>
      <c r="B23" s="76"/>
      <c r="C23" s="33" t="s">
        <v>157</v>
      </c>
      <c r="D23" s="61"/>
      <c r="E23" s="143"/>
      <c r="F23" s="56"/>
      <c r="G23" s="56"/>
    </row>
    <row r="24" spans="1:7" ht="75" x14ac:dyDescent="0.25">
      <c r="A24" s="61" t="s">
        <v>244</v>
      </c>
      <c r="B24" s="76">
        <v>100989</v>
      </c>
      <c r="C24" s="77" t="s">
        <v>263</v>
      </c>
      <c r="D24" s="61" t="s">
        <v>103</v>
      </c>
      <c r="E24" s="143" t="s">
        <v>181</v>
      </c>
      <c r="F24" s="56"/>
      <c r="G24" s="56"/>
    </row>
    <row r="25" spans="1:7" ht="45" x14ac:dyDescent="0.25">
      <c r="A25" s="61" t="s">
        <v>244</v>
      </c>
      <c r="B25" s="76">
        <v>95879</v>
      </c>
      <c r="C25" s="77" t="s">
        <v>262</v>
      </c>
      <c r="D25" s="61" t="s">
        <v>257</v>
      </c>
      <c r="E25" s="143" t="s">
        <v>332</v>
      </c>
      <c r="F25" s="56"/>
      <c r="G25" s="56"/>
    </row>
    <row r="26" spans="1:7" ht="60" x14ac:dyDescent="0.25">
      <c r="A26" s="61" t="s">
        <v>244</v>
      </c>
      <c r="B26" s="76">
        <v>93599</v>
      </c>
      <c r="C26" s="77" t="s">
        <v>261</v>
      </c>
      <c r="D26" s="61" t="s">
        <v>257</v>
      </c>
      <c r="E26" s="143" t="s">
        <v>331</v>
      </c>
      <c r="F26" s="56"/>
      <c r="G26" s="56"/>
    </row>
    <row r="27" spans="1:7" x14ac:dyDescent="0.25">
      <c r="A27" s="56"/>
      <c r="B27" s="102"/>
      <c r="C27" s="63"/>
      <c r="D27" s="50"/>
      <c r="E27" s="143"/>
      <c r="F27" s="56"/>
      <c r="G27" s="56"/>
    </row>
    <row r="28" spans="1:7" x14ac:dyDescent="0.25">
      <c r="A28" s="2"/>
      <c r="E28" s="143"/>
      <c r="F28" s="56"/>
      <c r="G28" s="56"/>
    </row>
    <row r="29" spans="1:7" x14ac:dyDescent="0.25">
      <c r="A29" s="2"/>
      <c r="B29" s="102" t="s">
        <v>61</v>
      </c>
      <c r="C29" s="102" t="s">
        <v>375</v>
      </c>
      <c r="D29" s="134">
        <v>1713.9042900000002</v>
      </c>
      <c r="E29" s="143" t="s">
        <v>308</v>
      </c>
      <c r="F29" s="107"/>
      <c r="G29" s="107"/>
    </row>
    <row r="30" spans="1:7" x14ac:dyDescent="0.25">
      <c r="A30" s="61" t="s">
        <v>234</v>
      </c>
      <c r="B30" s="76">
        <v>5502985</v>
      </c>
      <c r="C30" s="77" t="s">
        <v>242</v>
      </c>
      <c r="D30" s="61" t="s">
        <v>236</v>
      </c>
      <c r="E30" s="144" t="s">
        <v>191</v>
      </c>
      <c r="F30" s="124">
        <v>0.1</v>
      </c>
      <c r="G30" s="125" t="s">
        <v>7</v>
      </c>
    </row>
    <row r="31" spans="1:7" x14ac:dyDescent="0.25">
      <c r="A31" s="61"/>
      <c r="B31" s="76"/>
      <c r="C31" s="33" t="s">
        <v>323</v>
      </c>
      <c r="D31" s="61"/>
      <c r="E31" s="143"/>
      <c r="F31" s="57"/>
      <c r="G31" s="57"/>
    </row>
    <row r="32" spans="1:7" ht="75" x14ac:dyDescent="0.25">
      <c r="A32" s="61" t="s">
        <v>244</v>
      </c>
      <c r="B32" s="47">
        <v>100995</v>
      </c>
      <c r="C32" s="77" t="s">
        <v>264</v>
      </c>
      <c r="D32" s="61" t="s">
        <v>103</v>
      </c>
      <c r="E32" s="143" t="s">
        <v>211</v>
      </c>
      <c r="F32" s="56"/>
      <c r="G32" s="56"/>
    </row>
    <row r="33" spans="1:7" ht="45" x14ac:dyDescent="0.25">
      <c r="A33" s="61" t="s">
        <v>244</v>
      </c>
      <c r="B33" s="61">
        <v>95879</v>
      </c>
      <c r="C33" s="77" t="s">
        <v>262</v>
      </c>
      <c r="D33" s="61" t="s">
        <v>257</v>
      </c>
      <c r="E33" s="143" t="s">
        <v>184</v>
      </c>
      <c r="F33" s="56"/>
      <c r="G33" s="56"/>
    </row>
    <row r="34" spans="1:7" ht="60" x14ac:dyDescent="0.25">
      <c r="A34" s="61" t="s">
        <v>244</v>
      </c>
      <c r="B34" s="61">
        <v>93599</v>
      </c>
      <c r="C34" s="77" t="s">
        <v>261</v>
      </c>
      <c r="D34" s="61" t="s">
        <v>257</v>
      </c>
      <c r="E34" s="143" t="s">
        <v>185</v>
      </c>
      <c r="F34" s="56"/>
      <c r="G34" s="56"/>
    </row>
    <row r="35" spans="1:7" ht="120" x14ac:dyDescent="0.25">
      <c r="A35" s="61" t="s">
        <v>5</v>
      </c>
      <c r="B35" s="48" t="s">
        <v>277</v>
      </c>
      <c r="C35" s="77" t="s">
        <v>422</v>
      </c>
      <c r="D35" s="61" t="s">
        <v>103</v>
      </c>
      <c r="E35" s="143" t="s">
        <v>155</v>
      </c>
      <c r="F35" s="56"/>
      <c r="G35" s="56"/>
    </row>
    <row r="36" spans="1:7" ht="120" x14ac:dyDescent="0.25">
      <c r="A36" s="61" t="s">
        <v>5</v>
      </c>
      <c r="B36" s="48" t="s">
        <v>278</v>
      </c>
      <c r="C36" s="77" t="s">
        <v>423</v>
      </c>
      <c r="D36" s="61" t="s">
        <v>103</v>
      </c>
      <c r="E36" s="143" t="s">
        <v>156</v>
      </c>
      <c r="F36" s="56"/>
      <c r="G36" s="56"/>
    </row>
    <row r="37" spans="1:7" x14ac:dyDescent="0.25">
      <c r="A37" s="107"/>
      <c r="B37" s="52"/>
      <c r="C37" s="63"/>
      <c r="D37" s="50"/>
      <c r="E37" s="143"/>
      <c r="F37" s="56"/>
      <c r="G37" s="56"/>
    </row>
    <row r="38" spans="1:7" x14ac:dyDescent="0.25">
      <c r="A38" s="162"/>
      <c r="E38" s="143"/>
      <c r="F38" s="56"/>
      <c r="G38" s="56"/>
    </row>
    <row r="39" spans="1:7" x14ac:dyDescent="0.25">
      <c r="A39" s="162"/>
      <c r="B39" s="52" t="s">
        <v>62</v>
      </c>
      <c r="C39" s="102" t="s">
        <v>182</v>
      </c>
      <c r="D39" s="156">
        <v>740</v>
      </c>
      <c r="E39" s="143"/>
      <c r="F39" s="243">
        <v>1</v>
      </c>
      <c r="G39" s="56"/>
    </row>
    <row r="40" spans="1:7" ht="30" x14ac:dyDescent="0.25">
      <c r="A40" s="61" t="s">
        <v>5</v>
      </c>
      <c r="B40" s="101" t="s">
        <v>108</v>
      </c>
      <c r="C40" s="77" t="s">
        <v>270</v>
      </c>
      <c r="D40" s="61" t="s">
        <v>268</v>
      </c>
      <c r="E40" s="143" t="s">
        <v>420</v>
      </c>
      <c r="F40" s="56"/>
      <c r="G40" s="56"/>
    </row>
    <row r="41" spans="1:7" x14ac:dyDescent="0.25">
      <c r="A41" s="107"/>
      <c r="B41" s="183"/>
      <c r="C41" s="130"/>
      <c r="D41" s="131"/>
      <c r="E41" s="179"/>
      <c r="F41" s="107"/>
      <c r="G41" s="107"/>
    </row>
    <row r="42" spans="1:7" x14ac:dyDescent="0.25">
      <c r="A42" s="69"/>
      <c r="B42" s="181"/>
      <c r="C42" s="92"/>
      <c r="D42" s="47"/>
      <c r="E42" s="93"/>
      <c r="F42" s="58"/>
      <c r="G42" s="125"/>
    </row>
    <row r="43" spans="1:7" ht="30" x14ac:dyDescent="0.25">
      <c r="A43" s="162"/>
      <c r="B43" s="184" t="s">
        <v>63</v>
      </c>
      <c r="C43" s="180" t="s">
        <v>212</v>
      </c>
      <c r="D43" s="259">
        <v>25708.564350000001</v>
      </c>
      <c r="E43" s="150" t="s">
        <v>309</v>
      </c>
      <c r="F43" s="57"/>
      <c r="G43" s="57"/>
    </row>
    <row r="44" spans="1:7" x14ac:dyDescent="0.25">
      <c r="A44" s="162"/>
      <c r="B44" s="76"/>
      <c r="C44" s="33" t="s">
        <v>228</v>
      </c>
      <c r="D44" s="112"/>
      <c r="E44" s="143"/>
      <c r="F44" s="56"/>
      <c r="G44" s="56"/>
    </row>
    <row r="45" spans="1:7" ht="30" x14ac:dyDescent="0.25">
      <c r="A45" s="61" t="s">
        <v>244</v>
      </c>
      <c r="B45" s="76">
        <v>6077</v>
      </c>
      <c r="C45" s="77" t="s">
        <v>424</v>
      </c>
      <c r="D45" s="61" t="s">
        <v>235</v>
      </c>
      <c r="E45" s="143" t="s">
        <v>465</v>
      </c>
      <c r="F45" s="56"/>
      <c r="G45" s="56"/>
    </row>
    <row r="46" spans="1:7" ht="60" x14ac:dyDescent="0.25">
      <c r="A46" s="61" t="s">
        <v>244</v>
      </c>
      <c r="B46" s="76">
        <v>97084</v>
      </c>
      <c r="C46" s="77" t="s">
        <v>255</v>
      </c>
      <c r="D46" s="61" t="s">
        <v>45</v>
      </c>
      <c r="E46" s="143" t="s">
        <v>172</v>
      </c>
      <c r="F46" s="56"/>
      <c r="G46" s="56"/>
    </row>
    <row r="47" spans="1:7" ht="45" x14ac:dyDescent="0.25">
      <c r="A47" s="61" t="s">
        <v>244</v>
      </c>
      <c r="B47" s="76">
        <v>96622</v>
      </c>
      <c r="C47" s="77" t="s">
        <v>254</v>
      </c>
      <c r="D47" s="61" t="s">
        <v>77</v>
      </c>
      <c r="E47" s="143" t="s">
        <v>464</v>
      </c>
      <c r="F47" s="56"/>
      <c r="G47" s="56"/>
    </row>
    <row r="48" spans="1:7" ht="60" x14ac:dyDescent="0.25">
      <c r="A48" s="61" t="s">
        <v>5</v>
      </c>
      <c r="B48" s="76" t="s">
        <v>197</v>
      </c>
      <c r="C48" s="77" t="s">
        <v>198</v>
      </c>
      <c r="D48" s="61" t="s">
        <v>77</v>
      </c>
      <c r="E48" s="143" t="s">
        <v>213</v>
      </c>
      <c r="F48" s="56"/>
      <c r="G48" s="56"/>
    </row>
    <row r="49" spans="1:7" x14ac:dyDescent="0.25">
      <c r="A49" s="162"/>
      <c r="B49" s="76"/>
      <c r="C49" s="33" t="s">
        <v>227</v>
      </c>
      <c r="D49" s="112"/>
      <c r="E49" s="143"/>
      <c r="F49" s="56"/>
      <c r="G49" s="56"/>
    </row>
    <row r="50" spans="1:7" ht="45" x14ac:dyDescent="0.25">
      <c r="A50" s="61" t="s">
        <v>244</v>
      </c>
      <c r="B50" s="76">
        <v>95879</v>
      </c>
      <c r="C50" s="77" t="s">
        <v>262</v>
      </c>
      <c r="D50" s="61" t="s">
        <v>257</v>
      </c>
      <c r="E50" s="143" t="s">
        <v>154</v>
      </c>
      <c r="F50" s="56"/>
      <c r="G50" s="56"/>
    </row>
    <row r="51" spans="1:7" ht="60" x14ac:dyDescent="0.25">
      <c r="A51" s="61" t="s">
        <v>244</v>
      </c>
      <c r="B51" s="76">
        <v>93599</v>
      </c>
      <c r="C51" s="77" t="s">
        <v>261</v>
      </c>
      <c r="D51" s="61" t="s">
        <v>257</v>
      </c>
      <c r="E51" s="143" t="s">
        <v>116</v>
      </c>
      <c r="F51" s="56"/>
      <c r="G51" s="56"/>
    </row>
    <row r="52" spans="1:7" ht="45" x14ac:dyDescent="0.25">
      <c r="A52" s="162"/>
      <c r="B52" s="76"/>
      <c r="C52" s="33" t="s">
        <v>215</v>
      </c>
      <c r="D52" s="112"/>
      <c r="E52" s="143" t="s">
        <v>324</v>
      </c>
      <c r="F52" s="56"/>
      <c r="G52" s="56"/>
    </row>
    <row r="53" spans="1:7" ht="30" x14ac:dyDescent="0.25">
      <c r="A53" s="61" t="s">
        <v>5</v>
      </c>
      <c r="B53" s="76" t="s">
        <v>282</v>
      </c>
      <c r="C53" s="77" t="s">
        <v>280</v>
      </c>
      <c r="D53" s="61" t="s">
        <v>77</v>
      </c>
      <c r="E53" s="143"/>
      <c r="F53" s="56"/>
      <c r="G53" s="56"/>
    </row>
    <row r="54" spans="1:7" x14ac:dyDescent="0.25">
      <c r="A54" s="162"/>
      <c r="B54" s="52"/>
      <c r="C54" s="63"/>
      <c r="D54" s="50"/>
      <c r="E54" s="143"/>
      <c r="F54" s="56"/>
      <c r="G54" s="56"/>
    </row>
    <row r="55" spans="1:7" x14ac:dyDescent="0.25">
      <c r="A55" s="162"/>
      <c r="B55" s="48"/>
      <c r="C55" s="92"/>
      <c r="D55" s="47"/>
      <c r="E55" s="143"/>
      <c r="F55" s="56"/>
      <c r="G55" s="56"/>
    </row>
    <row r="56" spans="1:7" ht="30" x14ac:dyDescent="0.25">
      <c r="A56" s="162"/>
      <c r="B56" s="52" t="s">
        <v>64</v>
      </c>
      <c r="C56" s="102" t="s">
        <v>214</v>
      </c>
      <c r="D56" s="134">
        <v>10283.425740000001</v>
      </c>
      <c r="E56" s="143" t="s">
        <v>325</v>
      </c>
      <c r="F56" s="56"/>
      <c r="G56" s="56"/>
    </row>
    <row r="57" spans="1:7" ht="30" x14ac:dyDescent="0.25">
      <c r="A57" s="61" t="s">
        <v>244</v>
      </c>
      <c r="B57" s="76">
        <v>6077</v>
      </c>
      <c r="C57" s="77" t="s">
        <v>424</v>
      </c>
      <c r="D57" s="61" t="s">
        <v>235</v>
      </c>
      <c r="E57" s="143" t="s">
        <v>465</v>
      </c>
      <c r="F57" s="56"/>
      <c r="G57" s="56"/>
    </row>
    <row r="58" spans="1:7" ht="60" x14ac:dyDescent="0.25">
      <c r="A58" s="61" t="s">
        <v>244</v>
      </c>
      <c r="B58" s="76">
        <v>97084</v>
      </c>
      <c r="C58" s="77" t="s">
        <v>255</v>
      </c>
      <c r="D58" s="61" t="s">
        <v>45</v>
      </c>
      <c r="E58" s="143" t="s">
        <v>172</v>
      </c>
      <c r="F58" s="56"/>
      <c r="G58" s="56"/>
    </row>
    <row r="59" spans="1:7" ht="45" x14ac:dyDescent="0.25">
      <c r="A59" s="61" t="s">
        <v>244</v>
      </c>
      <c r="B59" s="76">
        <v>96622</v>
      </c>
      <c r="C59" s="77" t="s">
        <v>254</v>
      </c>
      <c r="D59" s="61" t="s">
        <v>77</v>
      </c>
      <c r="E59" s="143" t="s">
        <v>464</v>
      </c>
      <c r="F59" s="56"/>
      <c r="G59" s="56"/>
    </row>
    <row r="60" spans="1:7" ht="75" x14ac:dyDescent="0.25">
      <c r="A60" s="61" t="s">
        <v>5</v>
      </c>
      <c r="B60" s="76" t="s">
        <v>206</v>
      </c>
      <c r="C60" s="77" t="s">
        <v>207</v>
      </c>
      <c r="D60" s="61" t="s">
        <v>45</v>
      </c>
      <c r="E60" s="143" t="s">
        <v>183</v>
      </c>
      <c r="F60" s="56"/>
      <c r="G60" s="56"/>
    </row>
    <row r="61" spans="1:7" x14ac:dyDescent="0.25">
      <c r="A61" s="162"/>
      <c r="B61" s="76"/>
      <c r="C61" s="33" t="s">
        <v>227</v>
      </c>
      <c r="D61" s="112"/>
      <c r="E61" s="143"/>
      <c r="F61" s="56"/>
      <c r="G61" s="56"/>
    </row>
    <row r="62" spans="1:7" ht="45" x14ac:dyDescent="0.25">
      <c r="A62" s="61" t="s">
        <v>244</v>
      </c>
      <c r="B62" s="76">
        <v>95879</v>
      </c>
      <c r="C62" s="77" t="s">
        <v>262</v>
      </c>
      <c r="D62" s="61" t="s">
        <v>257</v>
      </c>
      <c r="E62" s="143" t="s">
        <v>154</v>
      </c>
      <c r="F62" s="56"/>
      <c r="G62" s="56"/>
    </row>
    <row r="63" spans="1:7" ht="60" x14ac:dyDescent="0.25">
      <c r="A63" s="61" t="s">
        <v>244</v>
      </c>
      <c r="B63" s="76">
        <v>93599</v>
      </c>
      <c r="C63" s="77" t="s">
        <v>261</v>
      </c>
      <c r="D63" s="61" t="s">
        <v>257</v>
      </c>
      <c r="E63" s="143" t="s">
        <v>116</v>
      </c>
      <c r="F63" s="56"/>
      <c r="G63" s="56"/>
    </row>
    <row r="64" spans="1:7" ht="45" x14ac:dyDescent="0.25">
      <c r="A64" s="162"/>
      <c r="B64" s="76"/>
      <c r="C64" s="33" t="s">
        <v>215</v>
      </c>
      <c r="D64" s="112"/>
      <c r="E64" s="143" t="s">
        <v>230</v>
      </c>
      <c r="F64" s="56"/>
      <c r="G64" s="56"/>
    </row>
    <row r="65" spans="1:7" ht="30" x14ac:dyDescent="0.25">
      <c r="A65" s="61" t="s">
        <v>5</v>
      </c>
      <c r="B65" s="76" t="s">
        <v>282</v>
      </c>
      <c r="C65" s="77" t="s">
        <v>280</v>
      </c>
      <c r="D65" s="61" t="s">
        <v>77</v>
      </c>
      <c r="E65" s="143"/>
      <c r="F65" s="56"/>
      <c r="G65" s="56"/>
    </row>
    <row r="66" spans="1:7" x14ac:dyDescent="0.25">
      <c r="A66" s="162"/>
      <c r="B66" s="52"/>
      <c r="C66" s="63"/>
      <c r="D66" s="50"/>
      <c r="E66" s="143"/>
      <c r="F66" s="56"/>
      <c r="G66" s="56"/>
    </row>
    <row r="67" spans="1:7" x14ac:dyDescent="0.25">
      <c r="A67" s="162"/>
      <c r="E67" s="109"/>
      <c r="F67" s="108"/>
      <c r="G67" s="111"/>
    </row>
    <row r="68" spans="1:7" x14ac:dyDescent="0.25">
      <c r="A68" s="61"/>
      <c r="B68" s="52" t="s">
        <v>65</v>
      </c>
      <c r="C68" s="102" t="s">
        <v>159</v>
      </c>
      <c r="D68" s="50"/>
      <c r="E68" s="143" t="s">
        <v>321</v>
      </c>
      <c r="F68" s="243"/>
      <c r="G68" s="56"/>
    </row>
    <row r="69" spans="1:7" ht="75" x14ac:dyDescent="0.25">
      <c r="A69" s="61" t="s">
        <v>244</v>
      </c>
      <c r="B69" s="76">
        <v>94273</v>
      </c>
      <c r="C69" s="77" t="s">
        <v>252</v>
      </c>
      <c r="D69" s="61" t="s">
        <v>78</v>
      </c>
      <c r="E69" s="143" t="s">
        <v>216</v>
      </c>
      <c r="F69" s="56"/>
      <c r="G69" s="56"/>
    </row>
    <row r="70" spans="1:7" x14ac:dyDescent="0.25">
      <c r="A70" s="61"/>
      <c r="B70" s="76"/>
      <c r="C70" s="52" t="s">
        <v>161</v>
      </c>
      <c r="D70" s="49"/>
      <c r="E70" s="145" t="s">
        <v>160</v>
      </c>
      <c r="F70" s="56" t="s">
        <v>158</v>
      </c>
      <c r="G70" s="56"/>
    </row>
    <row r="71" spans="1:7" ht="45" x14ac:dyDescent="0.25">
      <c r="A71" s="61" t="s">
        <v>244</v>
      </c>
      <c r="B71" s="76">
        <v>95879</v>
      </c>
      <c r="C71" s="77" t="s">
        <v>262</v>
      </c>
      <c r="D71" s="61" t="s">
        <v>257</v>
      </c>
      <c r="E71" s="109"/>
      <c r="F71" s="108"/>
      <c r="G71" s="111"/>
    </row>
    <row r="72" spans="1:7" ht="60" x14ac:dyDescent="0.25">
      <c r="A72" s="61" t="s">
        <v>244</v>
      </c>
      <c r="B72" s="76">
        <v>93599</v>
      </c>
      <c r="C72" s="77" t="s">
        <v>261</v>
      </c>
      <c r="D72" s="61" t="s">
        <v>257</v>
      </c>
      <c r="E72" s="109"/>
      <c r="F72" s="108"/>
      <c r="G72" s="111"/>
    </row>
    <row r="73" spans="1:7" x14ac:dyDescent="0.25">
      <c r="A73" s="61"/>
      <c r="B73" s="52"/>
      <c r="C73" s="63"/>
      <c r="D73" s="50"/>
      <c r="E73" s="143"/>
      <c r="F73" s="56"/>
      <c r="G73" s="56"/>
    </row>
    <row r="74" spans="1:7" x14ac:dyDescent="0.25">
      <c r="A74" s="61"/>
      <c r="E74" s="143"/>
      <c r="F74" s="56"/>
      <c r="G74" s="56"/>
    </row>
    <row r="75" spans="1:7" ht="30" x14ac:dyDescent="0.25">
      <c r="A75" s="61"/>
      <c r="B75" s="52" t="s">
        <v>66</v>
      </c>
      <c r="C75" s="102" t="s">
        <v>171</v>
      </c>
      <c r="D75" s="50"/>
      <c r="E75" s="143" t="s">
        <v>310</v>
      </c>
      <c r="F75" s="56"/>
      <c r="G75" s="56"/>
    </row>
    <row r="76" spans="1:7" ht="105" x14ac:dyDescent="0.25">
      <c r="A76" s="61" t="s">
        <v>5</v>
      </c>
      <c r="B76" s="76" t="s">
        <v>129</v>
      </c>
      <c r="C76" s="77" t="s">
        <v>421</v>
      </c>
      <c r="D76" s="61" t="s">
        <v>78</v>
      </c>
      <c r="E76" s="143"/>
      <c r="F76" s="56"/>
      <c r="G76" s="56"/>
    </row>
    <row r="77" spans="1:7" x14ac:dyDescent="0.25">
      <c r="A77" s="61"/>
      <c r="B77" s="76"/>
      <c r="C77" s="52" t="s">
        <v>161</v>
      </c>
      <c r="D77" s="49"/>
      <c r="E77" s="145" t="s">
        <v>160</v>
      </c>
      <c r="F77" s="56" t="s">
        <v>158</v>
      </c>
      <c r="G77" s="56"/>
    </row>
    <row r="78" spans="1:7" ht="45" x14ac:dyDescent="0.25">
      <c r="A78" s="61" t="s">
        <v>244</v>
      </c>
      <c r="B78" s="76">
        <v>95879</v>
      </c>
      <c r="C78" s="77" t="s">
        <v>262</v>
      </c>
      <c r="D78" s="61" t="s">
        <v>257</v>
      </c>
      <c r="E78" s="143" t="s">
        <v>154</v>
      </c>
      <c r="F78" s="56"/>
      <c r="G78" s="56"/>
    </row>
    <row r="79" spans="1:7" ht="60" x14ac:dyDescent="0.25">
      <c r="A79" s="61" t="s">
        <v>244</v>
      </c>
      <c r="B79" s="76">
        <v>93599</v>
      </c>
      <c r="C79" s="77" t="s">
        <v>261</v>
      </c>
      <c r="D79" s="61" t="s">
        <v>257</v>
      </c>
      <c r="E79" s="143" t="s">
        <v>116</v>
      </c>
      <c r="F79" s="56"/>
      <c r="G79" s="56"/>
    </row>
    <row r="80" spans="1:7" x14ac:dyDescent="0.25">
      <c r="A80" s="61"/>
      <c r="B80" s="52"/>
      <c r="C80" s="63"/>
      <c r="D80" s="50"/>
      <c r="E80" s="143"/>
      <c r="F80" s="56"/>
      <c r="G80" s="56"/>
    </row>
    <row r="81" spans="1:7" x14ac:dyDescent="0.25">
      <c r="A81" s="61"/>
      <c r="B81" s="48"/>
      <c r="C81" s="92"/>
      <c r="D81" s="47"/>
      <c r="E81" s="143"/>
      <c r="F81" s="56" t="s">
        <v>297</v>
      </c>
      <c r="G81" s="56" t="s">
        <v>363</v>
      </c>
    </row>
    <row r="82" spans="1:7" ht="30" x14ac:dyDescent="0.25">
      <c r="A82" s="61"/>
      <c r="B82" s="52" t="s">
        <v>67</v>
      </c>
      <c r="C82" s="102" t="s">
        <v>219</v>
      </c>
      <c r="D82" s="156">
        <v>136</v>
      </c>
      <c r="E82" s="260" t="s">
        <v>457</v>
      </c>
      <c r="F82" s="44">
        <v>0.5</v>
      </c>
      <c r="G82" s="44">
        <v>0</v>
      </c>
    </row>
    <row r="83" spans="1:7" ht="45" x14ac:dyDescent="0.25">
      <c r="A83" s="61" t="s">
        <v>244</v>
      </c>
      <c r="B83" s="76">
        <v>97957</v>
      </c>
      <c r="C83" s="77" t="s">
        <v>250</v>
      </c>
      <c r="D83" s="61" t="s">
        <v>245</v>
      </c>
      <c r="E83" s="143" t="s">
        <v>57</v>
      </c>
      <c r="F83" s="56"/>
      <c r="G83" s="56"/>
    </row>
    <row r="84" spans="1:7" x14ac:dyDescent="0.25">
      <c r="A84" s="61"/>
      <c r="B84" s="76"/>
      <c r="C84" s="33" t="s">
        <v>218</v>
      </c>
      <c r="D84" s="112"/>
      <c r="E84" s="143"/>
      <c r="F84" s="56"/>
      <c r="G84" s="56"/>
    </row>
    <row r="85" spans="1:7" ht="45" x14ac:dyDescent="0.25">
      <c r="A85" s="61" t="s">
        <v>244</v>
      </c>
      <c r="B85" s="76">
        <v>97636</v>
      </c>
      <c r="C85" s="77" t="s">
        <v>259</v>
      </c>
      <c r="D85" s="61" t="s">
        <v>45</v>
      </c>
      <c r="E85" s="143" t="s">
        <v>370</v>
      </c>
      <c r="F85" s="56"/>
      <c r="G85" s="56"/>
    </row>
    <row r="86" spans="1:7" ht="45" x14ac:dyDescent="0.25">
      <c r="A86" s="61" t="s">
        <v>244</v>
      </c>
      <c r="B86" s="76">
        <v>94283</v>
      </c>
      <c r="C86" s="77" t="s">
        <v>253</v>
      </c>
      <c r="D86" s="61" t="s">
        <v>78</v>
      </c>
      <c r="E86" s="143" t="s">
        <v>371</v>
      </c>
      <c r="F86" s="56"/>
      <c r="G86" s="56"/>
    </row>
    <row r="87" spans="1:7" x14ac:dyDescent="0.25">
      <c r="A87" s="61"/>
      <c r="B87" s="48"/>
      <c r="C87" s="102" t="s">
        <v>367</v>
      </c>
      <c r="D87" s="134">
        <v>112.91399999999999</v>
      </c>
      <c r="E87" s="143" t="s">
        <v>366</v>
      </c>
      <c r="F87" s="56"/>
      <c r="G87" s="56"/>
    </row>
    <row r="88" spans="1:7" ht="45" x14ac:dyDescent="0.25">
      <c r="A88" s="61" t="s">
        <v>244</v>
      </c>
      <c r="B88" s="76">
        <v>95879</v>
      </c>
      <c r="C88" s="77" t="s">
        <v>262</v>
      </c>
      <c r="D88" s="61" t="s">
        <v>257</v>
      </c>
      <c r="E88" s="143"/>
      <c r="F88" s="56"/>
      <c r="G88" s="56"/>
    </row>
    <row r="89" spans="1:7" ht="60" x14ac:dyDescent="0.25">
      <c r="A89" s="61" t="s">
        <v>244</v>
      </c>
      <c r="B89" s="76">
        <v>93599</v>
      </c>
      <c r="C89" s="77" t="s">
        <v>261</v>
      </c>
      <c r="D89" s="61" t="s">
        <v>257</v>
      </c>
      <c r="E89" s="143"/>
      <c r="F89" s="56"/>
      <c r="G89" s="56"/>
    </row>
    <row r="90" spans="1:7" x14ac:dyDescent="0.25">
      <c r="A90" s="61"/>
      <c r="B90" s="52"/>
      <c r="C90" s="63"/>
      <c r="D90" s="50"/>
      <c r="E90" s="143"/>
      <c r="F90" s="56"/>
      <c r="G90" s="56"/>
    </row>
    <row r="91" spans="1:7" x14ac:dyDescent="0.25">
      <c r="A91" s="61"/>
      <c r="B91" s="48"/>
      <c r="C91" s="92"/>
      <c r="D91" s="47"/>
      <c r="E91" s="143"/>
      <c r="F91" s="56"/>
      <c r="G91" s="56"/>
    </row>
    <row r="92" spans="1:7" ht="30" x14ac:dyDescent="0.25">
      <c r="A92" s="61"/>
      <c r="B92" s="52" t="s">
        <v>68</v>
      </c>
      <c r="C92" s="102" t="s">
        <v>220</v>
      </c>
      <c r="D92" s="134">
        <v>136</v>
      </c>
      <c r="E92" s="260" t="s">
        <v>457</v>
      </c>
      <c r="F92" s="44">
        <v>0.5</v>
      </c>
      <c r="G92" s="56"/>
    </row>
    <row r="93" spans="1:7" ht="45" x14ac:dyDescent="0.25">
      <c r="A93" s="61" t="s">
        <v>244</v>
      </c>
      <c r="B93" s="76">
        <v>97956</v>
      </c>
      <c r="C93" s="77" t="s">
        <v>249</v>
      </c>
      <c r="D93" s="61" t="s">
        <v>245</v>
      </c>
      <c r="E93" s="143" t="s">
        <v>57</v>
      </c>
      <c r="F93" s="56"/>
      <c r="G93" s="56"/>
    </row>
    <row r="94" spans="1:7" x14ac:dyDescent="0.25">
      <c r="A94" s="61"/>
      <c r="B94" s="76"/>
      <c r="C94" s="33" t="s">
        <v>218</v>
      </c>
      <c r="D94" s="112"/>
      <c r="E94" s="143"/>
      <c r="F94" s="56"/>
      <c r="G94" s="56"/>
    </row>
    <row r="95" spans="1:7" ht="45" x14ac:dyDescent="0.25">
      <c r="A95" s="61" t="s">
        <v>244</v>
      </c>
      <c r="B95" s="76">
        <v>97636</v>
      </c>
      <c r="C95" s="77" t="s">
        <v>259</v>
      </c>
      <c r="D95" s="61" t="s">
        <v>45</v>
      </c>
      <c r="E95" s="143" t="s">
        <v>369</v>
      </c>
      <c r="F95" s="56"/>
      <c r="G95" s="56"/>
    </row>
    <row r="96" spans="1:7" ht="45" x14ac:dyDescent="0.25">
      <c r="A96" s="61" t="s">
        <v>244</v>
      </c>
      <c r="B96" s="76">
        <v>94283</v>
      </c>
      <c r="C96" s="77" t="s">
        <v>253</v>
      </c>
      <c r="D96" s="61" t="s">
        <v>78</v>
      </c>
      <c r="E96" s="143" t="s">
        <v>372</v>
      </c>
      <c r="F96" s="56"/>
      <c r="G96" s="56"/>
    </row>
    <row r="97" spans="1:7" x14ac:dyDescent="0.25">
      <c r="A97" s="61"/>
      <c r="B97" s="48"/>
      <c r="C97" s="102" t="s">
        <v>367</v>
      </c>
      <c r="D97" s="134">
        <v>85.373999999999981</v>
      </c>
      <c r="E97" s="143" t="s">
        <v>368</v>
      </c>
      <c r="F97" s="56"/>
      <c r="G97" s="56"/>
    </row>
    <row r="98" spans="1:7" ht="45" x14ac:dyDescent="0.25">
      <c r="A98" s="61" t="s">
        <v>244</v>
      </c>
      <c r="B98" s="76">
        <v>95879</v>
      </c>
      <c r="C98" s="77" t="s">
        <v>262</v>
      </c>
      <c r="D98" s="61" t="s">
        <v>257</v>
      </c>
      <c r="E98" s="143"/>
      <c r="F98" s="56"/>
      <c r="G98" s="56"/>
    </row>
    <row r="99" spans="1:7" ht="60" x14ac:dyDescent="0.25">
      <c r="A99" s="61" t="s">
        <v>244</v>
      </c>
      <c r="B99" s="76">
        <v>93599</v>
      </c>
      <c r="C99" s="77" t="s">
        <v>261</v>
      </c>
      <c r="D99" s="61" t="s">
        <v>257</v>
      </c>
      <c r="E99" s="143"/>
      <c r="F99" s="56"/>
      <c r="G99" s="56"/>
    </row>
    <row r="100" spans="1:7" x14ac:dyDescent="0.25">
      <c r="A100" s="182"/>
      <c r="B100" s="183"/>
      <c r="C100" s="130"/>
      <c r="D100" s="131"/>
      <c r="E100" s="179"/>
      <c r="F100" s="107"/>
      <c r="G100" s="107"/>
    </row>
    <row r="101" spans="1:7" x14ac:dyDescent="0.25">
      <c r="A101" s="164"/>
      <c r="B101" s="181"/>
      <c r="C101" s="92"/>
      <c r="D101" s="47"/>
      <c r="E101" s="144"/>
      <c r="F101" s="149"/>
      <c r="G101" s="125"/>
    </row>
    <row r="102" spans="1:7" x14ac:dyDescent="0.25">
      <c r="A102" s="49"/>
      <c r="B102" s="184" t="s">
        <v>69</v>
      </c>
      <c r="C102" s="180" t="s">
        <v>221</v>
      </c>
      <c r="D102" s="259">
        <v>103</v>
      </c>
      <c r="E102" s="150" t="s">
        <v>192</v>
      </c>
      <c r="F102" s="57"/>
      <c r="G102" s="57"/>
    </row>
    <row r="103" spans="1:7" ht="30" x14ac:dyDescent="0.25">
      <c r="A103" s="61" t="s">
        <v>5</v>
      </c>
      <c r="B103" s="104" t="s">
        <v>110</v>
      </c>
      <c r="C103" s="77" t="s">
        <v>274</v>
      </c>
      <c r="D103" s="61" t="s">
        <v>272</v>
      </c>
      <c r="E103" s="143"/>
      <c r="F103" s="56"/>
      <c r="G103" s="56"/>
    </row>
    <row r="104" spans="1:7" ht="45" x14ac:dyDescent="0.25">
      <c r="A104" s="61" t="s">
        <v>5</v>
      </c>
      <c r="B104" s="86" t="s">
        <v>111</v>
      </c>
      <c r="C104" s="77" t="s">
        <v>275</v>
      </c>
      <c r="D104" s="61" t="s">
        <v>45</v>
      </c>
      <c r="E104" s="143"/>
      <c r="F104" s="56"/>
      <c r="G104" s="56"/>
    </row>
    <row r="105" spans="1:7" ht="63.75" x14ac:dyDescent="0.25">
      <c r="A105" s="61" t="s">
        <v>5</v>
      </c>
      <c r="B105" s="86" t="s">
        <v>112</v>
      </c>
      <c r="C105" s="77" t="s">
        <v>276</v>
      </c>
      <c r="D105" s="61" t="s">
        <v>78</v>
      </c>
      <c r="E105" s="143"/>
      <c r="F105" s="56"/>
      <c r="G105" s="56"/>
    </row>
    <row r="106" spans="1:7" x14ac:dyDescent="0.25">
      <c r="A106" s="61"/>
      <c r="B106" s="52"/>
      <c r="C106" s="63"/>
      <c r="D106" s="50"/>
      <c r="E106" s="143"/>
      <c r="F106" s="56"/>
      <c r="G106" s="56"/>
    </row>
    <row r="107" spans="1:7" x14ac:dyDescent="0.25">
      <c r="A107" s="61"/>
      <c r="B107" s="76"/>
      <c r="C107" s="76"/>
      <c r="D107" s="61"/>
      <c r="E107" s="143"/>
      <c r="F107" s="56"/>
      <c r="G107" s="56"/>
    </row>
    <row r="108" spans="1:7" x14ac:dyDescent="0.25">
      <c r="A108" s="61"/>
      <c r="B108" s="52" t="s">
        <v>70</v>
      </c>
      <c r="C108" s="102" t="s">
        <v>226</v>
      </c>
      <c r="D108" s="134"/>
      <c r="E108" s="143"/>
      <c r="F108" s="56"/>
      <c r="G108" s="56"/>
    </row>
    <row r="109" spans="1:7" ht="45" x14ac:dyDescent="0.25">
      <c r="A109" s="61" t="s">
        <v>244</v>
      </c>
      <c r="B109" s="76">
        <v>98050</v>
      </c>
      <c r="C109" s="77" t="s">
        <v>251</v>
      </c>
      <c r="D109" s="61" t="s">
        <v>78</v>
      </c>
      <c r="E109" s="143" t="s">
        <v>224</v>
      </c>
      <c r="F109" s="56"/>
      <c r="G109" s="56"/>
    </row>
    <row r="110" spans="1:7" ht="45" x14ac:dyDescent="0.25">
      <c r="A110" s="61" t="s">
        <v>5</v>
      </c>
      <c r="B110" s="76" t="s">
        <v>109</v>
      </c>
      <c r="C110" s="77" t="s">
        <v>271</v>
      </c>
      <c r="D110" s="61" t="s">
        <v>268</v>
      </c>
      <c r="E110" s="143" t="s">
        <v>223</v>
      </c>
      <c r="F110" s="56"/>
      <c r="G110" s="56"/>
    </row>
    <row r="111" spans="1:7" ht="45" x14ac:dyDescent="0.25">
      <c r="A111" s="61" t="s">
        <v>244</v>
      </c>
      <c r="B111" s="76">
        <v>98114</v>
      </c>
      <c r="C111" s="77" t="s">
        <v>256</v>
      </c>
      <c r="D111" s="61" t="s">
        <v>245</v>
      </c>
      <c r="E111" s="143" t="s">
        <v>223</v>
      </c>
      <c r="F111" s="56"/>
      <c r="G111" s="56"/>
    </row>
    <row r="112" spans="1:7" ht="60" x14ac:dyDescent="0.25">
      <c r="A112" s="61" t="s">
        <v>5</v>
      </c>
      <c r="B112" s="76" t="s">
        <v>127</v>
      </c>
      <c r="C112" s="77" t="s">
        <v>273</v>
      </c>
      <c r="D112" s="61" t="s">
        <v>268</v>
      </c>
      <c r="E112" s="143" t="s">
        <v>223</v>
      </c>
      <c r="F112" s="56"/>
      <c r="G112" s="56"/>
    </row>
    <row r="113" spans="1:7" x14ac:dyDescent="0.25">
      <c r="A113" s="61"/>
      <c r="B113" s="52"/>
      <c r="C113" s="63"/>
      <c r="D113" s="50"/>
      <c r="E113" s="143"/>
      <c r="F113" s="56"/>
      <c r="G113" s="56"/>
    </row>
    <row r="114" spans="1:7" x14ac:dyDescent="0.25">
      <c r="A114" s="61"/>
      <c r="B114" s="48"/>
      <c r="C114" s="92"/>
      <c r="D114" s="47"/>
      <c r="E114" s="143"/>
      <c r="F114" s="56"/>
      <c r="G114" s="56"/>
    </row>
    <row r="115" spans="1:7" ht="30" x14ac:dyDescent="0.25">
      <c r="A115" s="61"/>
      <c r="B115" s="52" t="s">
        <v>71</v>
      </c>
      <c r="C115" s="102" t="s">
        <v>328</v>
      </c>
      <c r="D115" s="50"/>
      <c r="E115" s="143"/>
      <c r="F115" s="56"/>
      <c r="G115" s="56"/>
    </row>
    <row r="116" spans="1:7" x14ac:dyDescent="0.25">
      <c r="A116" s="76" t="s">
        <v>292</v>
      </c>
      <c r="B116" s="61" t="s">
        <v>284</v>
      </c>
      <c r="C116" s="77" t="s">
        <v>285</v>
      </c>
      <c r="D116" s="76" t="s">
        <v>45</v>
      </c>
      <c r="E116" s="143" t="s">
        <v>326</v>
      </c>
      <c r="F116" s="56"/>
      <c r="G116" s="56"/>
    </row>
    <row r="117" spans="1:7" ht="30" x14ac:dyDescent="0.25">
      <c r="A117" s="76" t="s">
        <v>292</v>
      </c>
      <c r="B117" s="61" t="s">
        <v>290</v>
      </c>
      <c r="C117" s="77" t="s">
        <v>329</v>
      </c>
      <c r="D117" s="76" t="s">
        <v>78</v>
      </c>
      <c r="E117" s="143" t="s">
        <v>327</v>
      </c>
      <c r="F117" s="56"/>
      <c r="G117" s="56"/>
    </row>
    <row r="118" spans="1:7" ht="30" x14ac:dyDescent="0.25">
      <c r="A118" s="76" t="s">
        <v>292</v>
      </c>
      <c r="B118" s="61" t="s">
        <v>291</v>
      </c>
      <c r="C118" s="77" t="s">
        <v>330</v>
      </c>
      <c r="D118" s="76" t="s">
        <v>78</v>
      </c>
      <c r="E118" s="143" t="s">
        <v>327</v>
      </c>
      <c r="F118" s="56"/>
      <c r="G118" s="56"/>
    </row>
    <row r="119" spans="1:7" x14ac:dyDescent="0.25">
      <c r="A119" s="61" t="s">
        <v>244</v>
      </c>
      <c r="B119" s="76">
        <v>94296</v>
      </c>
      <c r="C119" s="77" t="s">
        <v>266</v>
      </c>
      <c r="D119" s="56" t="s">
        <v>267</v>
      </c>
      <c r="E119" s="143" t="s">
        <v>377</v>
      </c>
      <c r="F119" s="56"/>
      <c r="G119" s="56"/>
    </row>
    <row r="120" spans="1:7" x14ac:dyDescent="0.25">
      <c r="A120" s="61" t="s">
        <v>244</v>
      </c>
      <c r="B120" s="76">
        <v>41093</v>
      </c>
      <c r="C120" s="77" t="s">
        <v>425</v>
      </c>
      <c r="D120" s="56" t="s">
        <v>267</v>
      </c>
      <c r="E120" s="143" t="s">
        <v>377</v>
      </c>
      <c r="F120" s="56"/>
      <c r="G120" s="56"/>
    </row>
    <row r="121" spans="1:7" ht="45" x14ac:dyDescent="0.25">
      <c r="A121" s="76" t="s">
        <v>292</v>
      </c>
      <c r="B121" s="61" t="s">
        <v>288</v>
      </c>
      <c r="C121" s="77" t="s">
        <v>289</v>
      </c>
      <c r="D121" s="77" t="s">
        <v>287</v>
      </c>
      <c r="E121" s="143" t="s">
        <v>322</v>
      </c>
      <c r="F121" s="56"/>
      <c r="G121" s="56"/>
    </row>
    <row r="122" spans="1:7" x14ac:dyDescent="0.25">
      <c r="A122" s="182"/>
      <c r="B122" s="183"/>
      <c r="C122" s="130"/>
      <c r="D122" s="131"/>
      <c r="E122" s="179"/>
      <c r="F122" s="107"/>
      <c r="G122" s="107"/>
    </row>
    <row r="123" spans="1:7" x14ac:dyDescent="0.25">
      <c r="A123" s="164"/>
      <c r="B123" s="181"/>
      <c r="C123" s="92"/>
      <c r="D123" s="47"/>
      <c r="E123" s="144"/>
      <c r="F123" s="149"/>
      <c r="G123" s="125"/>
    </row>
    <row r="133" spans="1:7" s="80" customFormat="1" x14ac:dyDescent="0.25">
      <c r="A133"/>
      <c r="B133" s="81">
        <v>4011211</v>
      </c>
      <c r="C133" s="81" t="s">
        <v>240</v>
      </c>
      <c r="E133" s="81"/>
      <c r="F133" s="79"/>
      <c r="G133" s="79"/>
    </row>
    <row r="135" spans="1:7" s="80" customFormat="1" ht="105" x14ac:dyDescent="0.25">
      <c r="A135"/>
      <c r="B135" s="55" t="s">
        <v>455</v>
      </c>
      <c r="C135" s="81" t="s">
        <v>239</v>
      </c>
      <c r="E135" s="81"/>
      <c r="F135" s="79"/>
      <c r="G135" s="79"/>
    </row>
  </sheetData>
  <mergeCells count="7">
    <mergeCell ref="B7:C8"/>
    <mergeCell ref="B1:D1"/>
    <mergeCell ref="B2:D2"/>
    <mergeCell ref="B3:D3"/>
    <mergeCell ref="B4:D4"/>
    <mergeCell ref="B5:D5"/>
    <mergeCell ref="B6:D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5" manualBreakCount="5">
    <brk id="42" max="6" man="1"/>
    <brk id="60" max="6" man="1"/>
    <brk id="69" max="6" man="1"/>
    <brk id="86" max="6" man="1"/>
    <brk id="101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B2:C41"/>
  <sheetViews>
    <sheetView view="pageBreakPreview" topLeftCell="A15" zoomScale="85" zoomScaleSheetLayoutView="85" workbookViewId="0">
      <selection activeCell="E125" sqref="E125"/>
    </sheetView>
  </sheetViews>
  <sheetFormatPr defaultColWidth="9.14062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52" t="s">
        <v>31</v>
      </c>
      <c r="C2" s="352"/>
    </row>
    <row r="3" spans="2:3" ht="15.75" x14ac:dyDescent="0.25">
      <c r="B3" s="352" t="s">
        <v>32</v>
      </c>
      <c r="C3" s="352"/>
    </row>
    <row r="4" spans="2:3" ht="15.75" x14ac:dyDescent="0.25">
      <c r="B4" s="352" t="s">
        <v>33</v>
      </c>
      <c r="C4" s="352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51"/>
      <c r="C13" s="351"/>
    </row>
    <row r="14" spans="2:3" ht="33.75" x14ac:dyDescent="0.25">
      <c r="B14" s="354"/>
      <c r="C14" s="354"/>
    </row>
    <row r="15" spans="2:3" ht="33.75" x14ac:dyDescent="0.25">
      <c r="B15" s="354"/>
      <c r="C15" s="354"/>
    </row>
    <row r="16" spans="2:3" ht="33.75" x14ac:dyDescent="0.25">
      <c r="B16" s="351"/>
      <c r="C16" s="351"/>
    </row>
    <row r="17" spans="2:3" ht="33.75" x14ac:dyDescent="0.25">
      <c r="B17" s="91"/>
      <c r="C17" s="91"/>
    </row>
    <row r="18" spans="2:3" ht="26.25" customHeight="1" x14ac:dyDescent="0.25">
      <c r="B18" s="351"/>
      <c r="C18" s="351"/>
    </row>
    <row r="19" spans="2:3" ht="26.25" customHeight="1" x14ac:dyDescent="0.25">
      <c r="B19" s="91"/>
      <c r="C19" s="91"/>
    </row>
    <row r="20" spans="2:3" ht="31.5" customHeight="1" x14ac:dyDescent="0.25">
      <c r="B20" s="354"/>
      <c r="C20" s="354"/>
    </row>
    <row r="21" spans="2:3" ht="31.5" customHeight="1" x14ac:dyDescent="0.25">
      <c r="B21" s="354"/>
      <c r="C21" s="354"/>
    </row>
    <row r="22" spans="2:3" ht="31.5" customHeight="1" x14ac:dyDescent="0.25">
      <c r="B22" s="351"/>
      <c r="C22" s="351"/>
    </row>
    <row r="23" spans="2:3" ht="26.25" customHeight="1" x14ac:dyDescent="0.25">
      <c r="B23" s="91"/>
      <c r="C23" s="91"/>
    </row>
    <row r="24" spans="2:3" ht="26.25" customHeight="1" x14ac:dyDescent="0.25">
      <c r="B24" s="91"/>
      <c r="C24" s="91"/>
    </row>
    <row r="25" spans="2:3" ht="31.5" customHeight="1" x14ac:dyDescent="0.25">
      <c r="B25" s="351"/>
      <c r="C25" s="351"/>
    </row>
    <row r="26" spans="2:3" ht="46.5" x14ac:dyDescent="0.25">
      <c r="B26" s="356" t="s">
        <v>173</v>
      </c>
      <c r="C26" s="356"/>
    </row>
    <row r="27" spans="2:3" ht="33.75" x14ac:dyDescent="0.25">
      <c r="B27" s="357" t="s">
        <v>176</v>
      </c>
      <c r="C27" s="357"/>
    </row>
    <row r="28" spans="2:3" ht="33.75" x14ac:dyDescent="0.25">
      <c r="B28" s="357" t="s">
        <v>174</v>
      </c>
      <c r="C28" s="357"/>
    </row>
    <row r="29" spans="2:3" ht="33.75" x14ac:dyDescent="0.25">
      <c r="B29" s="357" t="s">
        <v>175</v>
      </c>
      <c r="C29" s="357"/>
    </row>
    <row r="30" spans="2:3" ht="33.75" x14ac:dyDescent="0.25">
      <c r="B30" s="351"/>
      <c r="C30" s="351"/>
    </row>
    <row r="31" spans="2:3" ht="33.75" x14ac:dyDescent="0.25">
      <c r="B31" s="91"/>
      <c r="C31" s="91"/>
    </row>
    <row r="32" spans="2:3" ht="34.5" thickBot="1" x14ac:dyDescent="0.3">
      <c r="B32" s="91"/>
      <c r="C32" s="91"/>
    </row>
    <row r="33" spans="2:3" ht="34.5" thickBot="1" x14ac:dyDescent="0.3">
      <c r="B33" s="91"/>
      <c r="C33" s="91"/>
    </row>
    <row r="34" spans="2:3" ht="30" customHeight="1" thickBot="1" x14ac:dyDescent="0.3">
      <c r="B34" s="91"/>
      <c r="C34" s="91"/>
    </row>
    <row r="35" spans="2:3" ht="30" customHeight="1" thickBot="1" x14ac:dyDescent="0.3">
      <c r="B35" s="91"/>
      <c r="C35" s="91"/>
    </row>
    <row r="36" spans="2:3" ht="30" customHeight="1" thickBot="1" x14ac:dyDescent="0.3">
      <c r="B36" s="91"/>
      <c r="C36" s="91"/>
    </row>
    <row r="37" spans="2:3" ht="30" customHeight="1" thickBot="1" x14ac:dyDescent="0.3">
      <c r="B37" s="91"/>
      <c r="C37" s="91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7">
    <mergeCell ref="B26:C26"/>
    <mergeCell ref="B27:C27"/>
    <mergeCell ref="B29:C29"/>
    <mergeCell ref="B30:C30"/>
    <mergeCell ref="B28:C28"/>
    <mergeCell ref="B25:C25"/>
    <mergeCell ref="B2:C2"/>
    <mergeCell ref="B3:C3"/>
    <mergeCell ref="B4:C4"/>
    <mergeCell ref="B13:C13"/>
    <mergeCell ref="B14:C14"/>
    <mergeCell ref="B15:C15"/>
    <mergeCell ref="B16:C16"/>
    <mergeCell ref="B18:C18"/>
    <mergeCell ref="B20:C20"/>
    <mergeCell ref="B21:C21"/>
    <mergeCell ref="B22:C22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Normal="100" zoomScaleSheetLayoutView="115" workbookViewId="0">
      <selection activeCell="E125" sqref="E125"/>
    </sheetView>
  </sheetViews>
  <sheetFormatPr defaultColWidth="8.85546875" defaultRowHeight="15" x14ac:dyDescent="0.25"/>
  <cols>
    <col min="1" max="1" width="15.140625" customWidth="1"/>
    <col min="2" max="2" width="48.28515625" customWidth="1"/>
    <col min="3" max="4" width="16.42578125" customWidth="1"/>
    <col min="5" max="5" width="16.85546875" customWidth="1"/>
    <col min="6" max="6" width="14" customWidth="1"/>
    <col min="7" max="7" width="15" customWidth="1"/>
    <col min="8" max="8" width="12.7109375" customWidth="1"/>
    <col min="9" max="9" width="16" customWidth="1"/>
  </cols>
  <sheetData>
    <row r="1" spans="1:9" ht="23.25" thickBot="1" x14ac:dyDescent="0.5">
      <c r="A1" s="263"/>
      <c r="B1" s="264"/>
      <c r="C1" s="264"/>
      <c r="D1" s="264"/>
      <c r="E1" s="264"/>
      <c r="F1" s="264"/>
      <c r="G1" s="264"/>
      <c r="H1" s="264"/>
      <c r="I1" s="265"/>
    </row>
    <row r="2" spans="1:9" ht="18.75" thickTop="1" x14ac:dyDescent="0.25">
      <c r="A2" s="266"/>
      <c r="B2" s="266"/>
      <c r="C2" s="266"/>
      <c r="D2" s="266"/>
      <c r="E2" s="266"/>
      <c r="F2" s="266"/>
      <c r="G2" s="266"/>
      <c r="H2" s="266"/>
      <c r="I2" s="266"/>
    </row>
    <row r="3" spans="1:9" ht="36.75" customHeight="1" x14ac:dyDescent="0.25">
      <c r="A3" s="267" t="s">
        <v>472</v>
      </c>
      <c r="B3" s="267"/>
      <c r="C3" s="267"/>
      <c r="D3" s="375" t="s">
        <v>520</v>
      </c>
      <c r="E3" s="375"/>
      <c r="F3" s="267"/>
      <c r="G3" s="302" t="s">
        <v>473</v>
      </c>
      <c r="H3" s="303">
        <v>2.25</v>
      </c>
      <c r="I3" s="304" t="s">
        <v>235</v>
      </c>
    </row>
    <row r="4" spans="1:9" ht="16.5" thickBot="1" x14ac:dyDescent="0.3">
      <c r="A4" s="301" t="s">
        <v>513</v>
      </c>
      <c r="B4" s="360" t="s">
        <v>514</v>
      </c>
      <c r="C4" s="360"/>
      <c r="D4" s="360"/>
      <c r="E4" s="360"/>
      <c r="F4" s="360"/>
      <c r="G4" s="360"/>
      <c r="H4" s="361" t="s">
        <v>474</v>
      </c>
      <c r="I4" s="362"/>
    </row>
    <row r="5" spans="1:9" ht="15.75" thickBot="1" x14ac:dyDescent="0.3">
      <c r="A5" s="363" t="s">
        <v>475</v>
      </c>
      <c r="B5" s="363"/>
      <c r="C5" s="365" t="s">
        <v>476</v>
      </c>
      <c r="D5" s="367" t="s">
        <v>477</v>
      </c>
      <c r="E5" s="367"/>
      <c r="F5" s="367" t="s">
        <v>478</v>
      </c>
      <c r="G5" s="367"/>
      <c r="H5" s="268"/>
      <c r="I5" s="268" t="s">
        <v>479</v>
      </c>
    </row>
    <row r="6" spans="1:9" ht="15.75" thickBot="1" x14ac:dyDescent="0.3">
      <c r="A6" s="364"/>
      <c r="B6" s="364"/>
      <c r="C6" s="366"/>
      <c r="D6" s="270" t="s">
        <v>480</v>
      </c>
      <c r="E6" s="270" t="s">
        <v>481</v>
      </c>
      <c r="F6" s="270" t="s">
        <v>482</v>
      </c>
      <c r="G6" s="270" t="s">
        <v>483</v>
      </c>
      <c r="H6" s="270"/>
      <c r="I6" s="270" t="s">
        <v>484</v>
      </c>
    </row>
    <row r="7" spans="1:9" ht="28.5" x14ac:dyDescent="0.25">
      <c r="A7" s="276" t="s">
        <v>485</v>
      </c>
      <c r="B7" s="277" t="s">
        <v>486</v>
      </c>
      <c r="C7" s="278">
        <v>1</v>
      </c>
      <c r="D7" s="300">
        <v>0.17</v>
      </c>
      <c r="E7" s="300">
        <v>0.83</v>
      </c>
      <c r="F7" s="279">
        <v>102.9183</v>
      </c>
      <c r="G7" s="279">
        <v>56.595300000000002</v>
      </c>
      <c r="H7" s="280"/>
      <c r="I7" s="279">
        <v>64.470210000000009</v>
      </c>
    </row>
    <row r="8" spans="1:9" ht="15.75" thickBot="1" x14ac:dyDescent="0.3">
      <c r="A8" s="281"/>
      <c r="B8" s="281"/>
      <c r="C8" s="281"/>
      <c r="D8" s="281"/>
      <c r="E8" s="281"/>
      <c r="F8" s="281"/>
      <c r="G8" s="287" t="s">
        <v>487</v>
      </c>
      <c r="H8" s="282"/>
      <c r="I8" s="283"/>
    </row>
    <row r="9" spans="1:9" ht="15.75" thickBot="1" x14ac:dyDescent="0.3">
      <c r="A9" s="274" t="s">
        <v>488</v>
      </c>
      <c r="B9" s="274"/>
      <c r="C9" s="275" t="s">
        <v>476</v>
      </c>
      <c r="D9" s="275" t="s">
        <v>233</v>
      </c>
      <c r="E9" s="367" t="s">
        <v>478</v>
      </c>
      <c r="F9" s="378"/>
      <c r="G9" s="368" t="s">
        <v>489</v>
      </c>
      <c r="H9" s="368"/>
      <c r="I9" s="368"/>
    </row>
    <row r="10" spans="1:9" x14ac:dyDescent="0.25">
      <c r="A10" s="276" t="s">
        <v>458</v>
      </c>
      <c r="B10" s="277" t="s">
        <v>459</v>
      </c>
      <c r="C10" s="278">
        <v>8</v>
      </c>
      <c r="D10" s="276" t="s">
        <v>238</v>
      </c>
      <c r="E10" s="279"/>
      <c r="F10" s="279">
        <v>21.292000000000002</v>
      </c>
      <c r="G10" s="280"/>
      <c r="H10" s="280"/>
      <c r="I10" s="279">
        <v>170.33600000000001</v>
      </c>
    </row>
    <row r="11" spans="1:9" x14ac:dyDescent="0.25">
      <c r="A11" s="273"/>
      <c r="B11" s="273"/>
      <c r="C11" s="358" t="s">
        <v>490</v>
      </c>
      <c r="D11" s="369"/>
      <c r="E11" s="369"/>
      <c r="F11" s="369"/>
      <c r="G11" s="369"/>
      <c r="H11" s="370">
        <v>170.33600000000001</v>
      </c>
      <c r="I11" s="369"/>
    </row>
    <row r="12" spans="1:9" ht="15.75" thickBot="1" x14ac:dyDescent="0.3">
      <c r="A12" s="281"/>
      <c r="B12" s="281"/>
      <c r="C12" s="371" t="s">
        <v>491</v>
      </c>
      <c r="D12" s="372"/>
      <c r="E12" s="372"/>
      <c r="F12" s="372"/>
      <c r="G12" s="372"/>
      <c r="H12" s="282"/>
      <c r="I12" s="283">
        <v>234.80621000000002</v>
      </c>
    </row>
    <row r="13" spans="1:9" x14ac:dyDescent="0.25">
      <c r="A13" s="273"/>
      <c r="B13" s="273"/>
      <c r="C13" s="373" t="s">
        <v>492</v>
      </c>
      <c r="D13" s="374"/>
      <c r="E13" s="374"/>
      <c r="F13" s="374"/>
      <c r="G13" s="374"/>
      <c r="H13" s="284"/>
      <c r="I13" s="285">
        <v>104.35831555555556</v>
      </c>
    </row>
    <row r="14" spans="1:9" x14ac:dyDescent="0.25">
      <c r="A14" s="273"/>
      <c r="B14" s="273"/>
      <c r="C14" s="284"/>
      <c r="D14" s="284"/>
      <c r="E14" s="284"/>
      <c r="F14" s="284"/>
      <c r="G14" s="286" t="s">
        <v>493</v>
      </c>
      <c r="H14" s="284"/>
      <c r="I14" s="285" t="s">
        <v>269</v>
      </c>
    </row>
    <row r="15" spans="1:9" ht="15.75" thickBot="1" x14ac:dyDescent="0.3">
      <c r="A15" s="281"/>
      <c r="B15" s="281"/>
      <c r="C15" s="282"/>
      <c r="D15" s="282"/>
      <c r="E15" s="282"/>
      <c r="F15" s="282"/>
      <c r="G15" s="287" t="s">
        <v>494</v>
      </c>
      <c r="H15" s="282"/>
      <c r="I15" s="282" t="s">
        <v>269</v>
      </c>
    </row>
    <row r="16" spans="1:9" ht="15.75" hidden="1" thickBot="1" x14ac:dyDescent="0.3">
      <c r="A16" s="274" t="s">
        <v>495</v>
      </c>
      <c r="B16" s="274"/>
      <c r="C16" s="275" t="s">
        <v>476</v>
      </c>
      <c r="D16" s="275" t="s">
        <v>233</v>
      </c>
      <c r="E16" s="368" t="s">
        <v>496</v>
      </c>
      <c r="F16" s="368"/>
      <c r="G16" s="368" t="s">
        <v>497</v>
      </c>
      <c r="H16" s="368"/>
      <c r="I16" s="368"/>
    </row>
    <row r="17" spans="1:9" ht="15.75" hidden="1" thickBot="1" x14ac:dyDescent="0.3">
      <c r="A17" s="271"/>
      <c r="B17" s="271"/>
      <c r="C17" s="368" t="s">
        <v>498</v>
      </c>
      <c r="D17" s="377"/>
      <c r="E17" s="377"/>
      <c r="F17" s="377"/>
      <c r="G17" s="377"/>
      <c r="H17" s="271"/>
      <c r="I17" s="271"/>
    </row>
    <row r="18" spans="1:9" ht="15.75" hidden="1" thickBot="1" x14ac:dyDescent="0.3">
      <c r="A18" s="274" t="s">
        <v>499</v>
      </c>
      <c r="B18" s="274"/>
      <c r="C18" s="275" t="s">
        <v>476</v>
      </c>
      <c r="D18" s="275" t="s">
        <v>233</v>
      </c>
      <c r="E18" s="368" t="s">
        <v>497</v>
      </c>
      <c r="F18" s="368"/>
      <c r="G18" s="368" t="s">
        <v>497</v>
      </c>
      <c r="H18" s="368"/>
      <c r="I18" s="368"/>
    </row>
    <row r="19" spans="1:9" hidden="1" x14ac:dyDescent="0.25">
      <c r="A19" s="276">
        <v>4915801</v>
      </c>
      <c r="B19" s="277" t="s">
        <v>241</v>
      </c>
      <c r="C19" s="290">
        <v>1</v>
      </c>
      <c r="D19" s="276" t="s">
        <v>235</v>
      </c>
      <c r="E19" s="276"/>
      <c r="F19" s="279"/>
      <c r="G19" s="280"/>
      <c r="H19" s="280"/>
      <c r="I19" s="288"/>
    </row>
    <row r="20" spans="1:9" ht="15.75" hidden="1" thickBot="1" x14ac:dyDescent="0.3">
      <c r="A20" s="281"/>
      <c r="B20" s="281"/>
      <c r="C20" s="371" t="s">
        <v>500</v>
      </c>
      <c r="D20" s="372"/>
      <c r="E20" s="372"/>
      <c r="F20" s="372"/>
      <c r="G20" s="372"/>
      <c r="H20" s="282"/>
      <c r="I20" s="282"/>
    </row>
    <row r="21" spans="1:9" ht="15.75" hidden="1" thickBot="1" x14ac:dyDescent="0.3">
      <c r="A21" s="274"/>
      <c r="B21" s="274"/>
      <c r="C21" s="272"/>
      <c r="D21" s="272"/>
      <c r="E21" s="272"/>
      <c r="F21" s="272"/>
      <c r="G21" s="272" t="s">
        <v>501</v>
      </c>
      <c r="H21" s="272"/>
      <c r="I21" s="289"/>
    </row>
    <row r="22" spans="1:9" ht="15.75" hidden="1" thickBot="1" x14ac:dyDescent="0.3">
      <c r="A22" s="274" t="s">
        <v>502</v>
      </c>
      <c r="B22" s="274"/>
      <c r="C22" s="275" t="s">
        <v>232</v>
      </c>
      <c r="D22" s="275" t="s">
        <v>476</v>
      </c>
      <c r="E22" s="275" t="s">
        <v>233</v>
      </c>
      <c r="F22" s="368" t="s">
        <v>497</v>
      </c>
      <c r="G22" s="368"/>
      <c r="H22" s="368" t="s">
        <v>497</v>
      </c>
      <c r="I22" s="368"/>
    </row>
    <row r="23" spans="1:9" hidden="1" x14ac:dyDescent="0.25">
      <c r="A23" s="276">
        <v>4915801</v>
      </c>
      <c r="B23" s="277" t="s">
        <v>503</v>
      </c>
      <c r="C23" s="276">
        <v>5914328</v>
      </c>
      <c r="D23" s="290">
        <v>2.4</v>
      </c>
      <c r="E23" s="276" t="s">
        <v>3</v>
      </c>
      <c r="F23" s="276"/>
      <c r="G23" s="279"/>
      <c r="H23" s="291"/>
      <c r="I23" s="279"/>
    </row>
    <row r="24" spans="1:9" ht="15.75" hidden="1" thickBot="1" x14ac:dyDescent="0.3">
      <c r="A24" s="292"/>
      <c r="B24" s="292"/>
      <c r="C24" s="371" t="s">
        <v>504</v>
      </c>
      <c r="D24" s="371"/>
      <c r="E24" s="371"/>
      <c r="F24" s="371"/>
      <c r="G24" s="371"/>
      <c r="H24" s="287"/>
      <c r="I24" s="293"/>
    </row>
    <row r="25" spans="1:9" ht="15.75" hidden="1" thickBot="1" x14ac:dyDescent="0.3">
      <c r="A25" s="363" t="s">
        <v>505</v>
      </c>
      <c r="B25" s="363"/>
      <c r="C25" s="365" t="s">
        <v>476</v>
      </c>
      <c r="D25" s="365" t="s">
        <v>233</v>
      </c>
      <c r="E25" s="376" t="s">
        <v>506</v>
      </c>
      <c r="F25" s="376"/>
      <c r="G25" s="376"/>
      <c r="H25" s="294"/>
      <c r="I25" s="365" t="s">
        <v>497</v>
      </c>
    </row>
    <row r="26" spans="1:9" ht="15.75" hidden="1" thickBot="1" x14ac:dyDescent="0.3">
      <c r="A26" s="364"/>
      <c r="B26" s="364"/>
      <c r="C26" s="366"/>
      <c r="D26" s="366"/>
      <c r="E26" s="295" t="s">
        <v>507</v>
      </c>
      <c r="F26" s="295" t="s">
        <v>508</v>
      </c>
      <c r="G26" s="295" t="s">
        <v>509</v>
      </c>
      <c r="H26" s="295"/>
      <c r="I26" s="366"/>
    </row>
    <row r="27" spans="1:9" hidden="1" x14ac:dyDescent="0.25">
      <c r="A27" s="276">
        <v>4915801</v>
      </c>
      <c r="B27" s="277" t="s">
        <v>503</v>
      </c>
      <c r="C27" s="278">
        <v>2.4</v>
      </c>
      <c r="D27" s="276" t="s">
        <v>243</v>
      </c>
      <c r="E27" s="276">
        <v>5914314</v>
      </c>
      <c r="F27" s="276">
        <v>5914329</v>
      </c>
      <c r="G27" s="276">
        <v>5914344</v>
      </c>
      <c r="H27" s="276"/>
      <c r="I27" s="276"/>
    </row>
    <row r="28" spans="1:9" x14ac:dyDescent="0.25">
      <c r="A28" s="269"/>
      <c r="B28" s="269"/>
      <c r="C28" s="358" t="s">
        <v>510</v>
      </c>
      <c r="D28" s="358"/>
      <c r="E28" s="358"/>
      <c r="F28" s="358"/>
      <c r="G28" s="358"/>
      <c r="H28" s="286"/>
      <c r="I28" s="286" t="s">
        <v>269</v>
      </c>
    </row>
    <row r="29" spans="1:9" ht="15.75" thickBot="1" x14ac:dyDescent="0.3">
      <c r="A29" s="296"/>
      <c r="B29" s="296"/>
      <c r="C29" s="297"/>
      <c r="D29" s="297"/>
      <c r="E29" s="359" t="s">
        <v>511</v>
      </c>
      <c r="F29" s="359"/>
      <c r="G29" s="359"/>
      <c r="H29" s="296"/>
      <c r="I29" s="298">
        <v>104.36</v>
      </c>
    </row>
    <row r="30" spans="1:9" ht="15.75" thickTop="1" x14ac:dyDescent="0.25">
      <c r="A30" s="299" t="s">
        <v>512</v>
      </c>
    </row>
  </sheetData>
  <mergeCells count="29">
    <mergeCell ref="D3:E3"/>
    <mergeCell ref="F22:G22"/>
    <mergeCell ref="H22:I22"/>
    <mergeCell ref="C24:G24"/>
    <mergeCell ref="A25:B26"/>
    <mergeCell ref="C25:C26"/>
    <mergeCell ref="D25:D26"/>
    <mergeCell ref="E25:G25"/>
    <mergeCell ref="I25:I26"/>
    <mergeCell ref="E16:F16"/>
    <mergeCell ref="G16:I16"/>
    <mergeCell ref="C17:G17"/>
    <mergeCell ref="E18:F18"/>
    <mergeCell ref="G18:I18"/>
    <mergeCell ref="C20:G20"/>
    <mergeCell ref="E9:F9"/>
    <mergeCell ref="C28:G28"/>
    <mergeCell ref="E29:G29"/>
    <mergeCell ref="B4:G4"/>
    <mergeCell ref="H4:I4"/>
    <mergeCell ref="A5:B6"/>
    <mergeCell ref="C5:C6"/>
    <mergeCell ref="D5:E5"/>
    <mergeCell ref="F5:G5"/>
    <mergeCell ref="G9:I9"/>
    <mergeCell ref="C11:G11"/>
    <mergeCell ref="H11:I11"/>
    <mergeCell ref="C12:G12"/>
    <mergeCell ref="C13:G13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orientation="portrait" r:id="rId1"/>
  <headerFooter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9" tint="0.39997558519241921"/>
  </sheetPr>
  <dimension ref="A1:G106"/>
  <sheetViews>
    <sheetView view="pageBreakPreview" zoomScale="160" zoomScaleNormal="100" zoomScaleSheetLayoutView="160" workbookViewId="0">
      <selection sqref="A1:G101"/>
    </sheetView>
  </sheetViews>
  <sheetFormatPr defaultColWidth="8.85546875" defaultRowHeight="15" x14ac:dyDescent="0.25"/>
  <cols>
    <col min="1" max="1" width="19.85546875" customWidth="1"/>
    <col min="2" max="2" width="11.42578125" customWidth="1"/>
    <col min="3" max="3" width="54.140625" customWidth="1"/>
    <col min="6" max="6" width="17.85546875" customWidth="1"/>
    <col min="7" max="7" width="9.85546875" bestFit="1" customWidth="1"/>
    <col min="8" max="8" width="15.28515625" customWidth="1"/>
    <col min="10" max="10" width="14.28515625" customWidth="1"/>
  </cols>
  <sheetData>
    <row r="1" spans="1:7" ht="60" x14ac:dyDescent="0.25">
      <c r="A1" s="126" t="s">
        <v>193</v>
      </c>
      <c r="B1" s="126">
        <v>94991</v>
      </c>
      <c r="C1" s="126" t="s">
        <v>48</v>
      </c>
      <c r="D1" s="126" t="s">
        <v>77</v>
      </c>
      <c r="E1" s="126" t="s">
        <v>115</v>
      </c>
      <c r="F1" s="126" t="s">
        <v>194</v>
      </c>
      <c r="G1" s="126"/>
    </row>
    <row r="2" spans="1:7" ht="45" x14ac:dyDescent="0.25">
      <c r="A2" s="77" t="s">
        <v>195</v>
      </c>
      <c r="B2" s="77">
        <v>4460</v>
      </c>
      <c r="C2" s="77" t="s">
        <v>149</v>
      </c>
      <c r="D2" s="77" t="s">
        <v>78</v>
      </c>
      <c r="E2" s="77">
        <v>2.5</v>
      </c>
      <c r="F2" s="167"/>
      <c r="G2" s="77"/>
    </row>
    <row r="3" spans="1:7" ht="30" x14ac:dyDescent="0.25">
      <c r="A3" s="77" t="s">
        <v>195</v>
      </c>
      <c r="B3" s="77">
        <v>4517</v>
      </c>
      <c r="C3" s="77" t="s">
        <v>148</v>
      </c>
      <c r="D3" s="77" t="s">
        <v>78</v>
      </c>
      <c r="E3" s="77">
        <v>2</v>
      </c>
      <c r="F3" s="167"/>
      <c r="G3" s="77"/>
    </row>
    <row r="4" spans="1:7" ht="45" x14ac:dyDescent="0.25">
      <c r="A4" s="77" t="s">
        <v>195</v>
      </c>
      <c r="B4" s="77">
        <v>34492</v>
      </c>
      <c r="C4" s="77" t="s">
        <v>144</v>
      </c>
      <c r="D4" s="77" t="s">
        <v>77</v>
      </c>
      <c r="E4" s="77">
        <v>1.2130000000000001</v>
      </c>
      <c r="F4" s="167"/>
      <c r="G4" s="77"/>
    </row>
    <row r="5" spans="1:7" ht="30" x14ac:dyDescent="0.25">
      <c r="A5" s="77" t="s">
        <v>196</v>
      </c>
      <c r="B5" s="77">
        <v>88262</v>
      </c>
      <c r="C5" s="77" t="s">
        <v>42</v>
      </c>
      <c r="D5" s="77" t="s">
        <v>47</v>
      </c>
      <c r="E5" s="77">
        <v>2.2559999999999998</v>
      </c>
      <c r="F5" s="167"/>
      <c r="G5" s="77"/>
    </row>
    <row r="6" spans="1:7" x14ac:dyDescent="0.25">
      <c r="A6" s="77" t="s">
        <v>196</v>
      </c>
      <c r="B6" s="77">
        <v>88309</v>
      </c>
      <c r="C6" s="77" t="s">
        <v>40</v>
      </c>
      <c r="D6" s="77" t="s">
        <v>47</v>
      </c>
      <c r="E6" s="77">
        <v>0.26</v>
      </c>
      <c r="F6" s="167"/>
      <c r="G6" s="77"/>
    </row>
    <row r="7" spans="1:7" x14ac:dyDescent="0.25">
      <c r="A7" s="77" t="s">
        <v>196</v>
      </c>
      <c r="B7" s="77">
        <v>88316</v>
      </c>
      <c r="C7" s="77" t="s">
        <v>41</v>
      </c>
      <c r="D7" s="77" t="s">
        <v>47</v>
      </c>
      <c r="E7" s="77">
        <v>2.516</v>
      </c>
      <c r="F7" s="167"/>
      <c r="G7" s="77"/>
    </row>
    <row r="8" spans="1:7" x14ac:dyDescent="0.25">
      <c r="F8" s="14"/>
    </row>
    <row r="9" spans="1:7" ht="60" x14ac:dyDescent="0.25">
      <c r="B9" s="33" t="s">
        <v>197</v>
      </c>
      <c r="C9" s="77" t="s">
        <v>198</v>
      </c>
      <c r="D9" s="76" t="s">
        <v>77</v>
      </c>
      <c r="E9" s="77" t="s">
        <v>115</v>
      </c>
      <c r="F9" s="167" t="s">
        <v>24</v>
      </c>
      <c r="G9" s="77" t="s">
        <v>25</v>
      </c>
    </row>
    <row r="10" spans="1:7" ht="45" x14ac:dyDescent="0.25">
      <c r="B10" s="77">
        <v>34492</v>
      </c>
      <c r="C10" s="62" t="s">
        <v>144</v>
      </c>
      <c r="D10" s="49" t="s">
        <v>77</v>
      </c>
      <c r="E10" s="77">
        <v>1.2130000000000001</v>
      </c>
      <c r="F10" s="236">
        <v>470</v>
      </c>
      <c r="G10" s="77">
        <v>570.11</v>
      </c>
    </row>
    <row r="11" spans="1:7" x14ac:dyDescent="0.25">
      <c r="B11" s="77">
        <v>88309</v>
      </c>
      <c r="C11" s="62" t="s">
        <v>40</v>
      </c>
      <c r="D11" s="49" t="s">
        <v>47</v>
      </c>
      <c r="E11" s="77">
        <v>0.26</v>
      </c>
      <c r="F11" s="236">
        <v>31.34</v>
      </c>
      <c r="G11" s="77">
        <v>8.1484000000000005</v>
      </c>
    </row>
    <row r="12" spans="1:7" x14ac:dyDescent="0.25">
      <c r="B12" s="77">
        <v>88316</v>
      </c>
      <c r="C12" s="62" t="s">
        <v>41</v>
      </c>
      <c r="D12" s="49" t="s">
        <v>47</v>
      </c>
      <c r="E12" s="77">
        <v>2.516</v>
      </c>
      <c r="F12" s="236">
        <v>23.75</v>
      </c>
      <c r="G12" s="77">
        <v>59.755000000000003</v>
      </c>
    </row>
    <row r="13" spans="1:7" ht="30" x14ac:dyDescent="0.25">
      <c r="B13" s="75">
        <v>97114</v>
      </c>
      <c r="C13" s="62" t="s">
        <v>258</v>
      </c>
      <c r="D13" s="49" t="s">
        <v>78</v>
      </c>
      <c r="E13" s="77">
        <v>9.0899999999999995E-2</v>
      </c>
      <c r="F13" s="236">
        <v>0.42</v>
      </c>
      <c r="G13" s="77">
        <v>3.8177999999999997E-2</v>
      </c>
    </row>
    <row r="14" spans="1:7" x14ac:dyDescent="0.25">
      <c r="B14" s="77"/>
      <c r="C14" s="77"/>
      <c r="D14" s="77"/>
      <c r="E14" s="77"/>
      <c r="F14" s="167"/>
      <c r="G14" s="77">
        <v>638.05157800000006</v>
      </c>
    </row>
    <row r="15" spans="1:7" x14ac:dyDescent="0.25">
      <c r="F15" s="14"/>
    </row>
    <row r="16" spans="1:7" ht="60" x14ac:dyDescent="0.25">
      <c r="A16" s="126" t="s">
        <v>199</v>
      </c>
      <c r="B16" s="126">
        <v>94990</v>
      </c>
      <c r="C16" s="126" t="s">
        <v>104</v>
      </c>
      <c r="D16" s="126" t="s">
        <v>77</v>
      </c>
      <c r="E16" s="126" t="s">
        <v>115</v>
      </c>
      <c r="F16" s="237" t="s">
        <v>194</v>
      </c>
      <c r="G16" s="126">
        <v>0</v>
      </c>
    </row>
    <row r="17" spans="1:7" ht="45" x14ac:dyDescent="0.25">
      <c r="A17" s="77" t="s">
        <v>195</v>
      </c>
      <c r="B17" s="77">
        <v>4460</v>
      </c>
      <c r="C17" s="77" t="s">
        <v>149</v>
      </c>
      <c r="D17" s="77" t="s">
        <v>78</v>
      </c>
      <c r="E17" s="77">
        <v>2.5</v>
      </c>
      <c r="F17" s="167"/>
      <c r="G17" s="77"/>
    </row>
    <row r="18" spans="1:7" ht="30" x14ac:dyDescent="0.25">
      <c r="A18" s="77" t="s">
        <v>195</v>
      </c>
      <c r="B18" s="77">
        <v>4517</v>
      </c>
      <c r="C18" s="77" t="s">
        <v>148</v>
      </c>
      <c r="D18" s="77" t="s">
        <v>78</v>
      </c>
      <c r="E18" s="77">
        <v>2</v>
      </c>
      <c r="F18" s="167"/>
      <c r="G18" s="77"/>
    </row>
    <row r="19" spans="1:7" ht="30" x14ac:dyDescent="0.25">
      <c r="A19" s="77" t="s">
        <v>196</v>
      </c>
      <c r="B19" s="77">
        <v>88262</v>
      </c>
      <c r="C19" s="77" t="s">
        <v>42</v>
      </c>
      <c r="D19" s="77" t="s">
        <v>47</v>
      </c>
      <c r="E19" s="77">
        <v>2.2559999999999998</v>
      </c>
      <c r="F19" s="167"/>
      <c r="G19" s="77"/>
    </row>
    <row r="20" spans="1:7" x14ac:dyDescent="0.25">
      <c r="A20" s="77" t="s">
        <v>196</v>
      </c>
      <c r="B20" s="77">
        <v>88309</v>
      </c>
      <c r="C20" s="77" t="s">
        <v>40</v>
      </c>
      <c r="D20" s="77" t="s">
        <v>47</v>
      </c>
      <c r="E20" s="77">
        <v>1.9830000000000001</v>
      </c>
      <c r="F20" s="167"/>
      <c r="G20" s="77"/>
    </row>
    <row r="21" spans="1:7" x14ac:dyDescent="0.25">
      <c r="A21" s="77" t="s">
        <v>196</v>
      </c>
      <c r="B21" s="77">
        <v>88316</v>
      </c>
      <c r="C21" s="77" t="s">
        <v>41</v>
      </c>
      <c r="D21" s="77" t="s">
        <v>47</v>
      </c>
      <c r="E21" s="77">
        <v>4.2389999999999999</v>
      </c>
      <c r="F21" s="167"/>
      <c r="G21" s="77"/>
    </row>
    <row r="22" spans="1:7" ht="45" x14ac:dyDescent="0.25">
      <c r="A22" s="77" t="s">
        <v>196</v>
      </c>
      <c r="B22" s="77">
        <v>94964</v>
      </c>
      <c r="C22" s="77" t="s">
        <v>126</v>
      </c>
      <c r="D22" s="77" t="s">
        <v>77</v>
      </c>
      <c r="E22" s="77">
        <v>1.2130000000000001</v>
      </c>
      <c r="F22" s="167"/>
      <c r="G22" s="77"/>
    </row>
    <row r="23" spans="1:7" x14ac:dyDescent="0.25">
      <c r="F23" s="14"/>
    </row>
    <row r="24" spans="1:7" ht="60" x14ac:dyDescent="0.25">
      <c r="B24" s="33" t="s">
        <v>200</v>
      </c>
      <c r="C24" s="77" t="s">
        <v>201</v>
      </c>
      <c r="D24" s="76" t="s">
        <v>77</v>
      </c>
      <c r="E24" s="77" t="s">
        <v>115</v>
      </c>
      <c r="F24" s="167" t="s">
        <v>24</v>
      </c>
      <c r="G24" s="77" t="s">
        <v>25</v>
      </c>
    </row>
    <row r="25" spans="1:7" x14ac:dyDescent="0.25">
      <c r="B25" s="77">
        <v>88309</v>
      </c>
      <c r="C25" s="62" t="s">
        <v>40</v>
      </c>
      <c r="D25" s="49" t="s">
        <v>47</v>
      </c>
      <c r="E25" s="77">
        <v>1.9830000000000001</v>
      </c>
      <c r="F25" s="236">
        <v>31.34</v>
      </c>
      <c r="G25" s="77">
        <v>62.147220000000004</v>
      </c>
    </row>
    <row r="26" spans="1:7" x14ac:dyDescent="0.25">
      <c r="B26" s="77">
        <v>88316</v>
      </c>
      <c r="C26" s="62" t="s">
        <v>41</v>
      </c>
      <c r="D26" s="49" t="s">
        <v>47</v>
      </c>
      <c r="E26" s="77">
        <v>4.2389999999999999</v>
      </c>
      <c r="F26" s="236">
        <v>23.75</v>
      </c>
      <c r="G26" s="77">
        <v>100.67625</v>
      </c>
    </row>
    <row r="27" spans="1:7" ht="45" x14ac:dyDescent="0.25">
      <c r="B27" s="77">
        <v>94964</v>
      </c>
      <c r="C27" s="62" t="s">
        <v>126</v>
      </c>
      <c r="D27" s="49" t="s">
        <v>77</v>
      </c>
      <c r="E27" s="77">
        <v>1.2130000000000001</v>
      </c>
      <c r="F27" s="236">
        <v>580.75</v>
      </c>
      <c r="G27" s="77">
        <v>704.44974999999999</v>
      </c>
    </row>
    <row r="28" spans="1:7" ht="30" x14ac:dyDescent="0.25">
      <c r="B28" s="75">
        <v>97114</v>
      </c>
      <c r="C28" s="62" t="s">
        <v>258</v>
      </c>
      <c r="D28" s="49" t="s">
        <v>78</v>
      </c>
      <c r="E28" s="77">
        <v>9.0899999999999995E-2</v>
      </c>
      <c r="F28" s="236">
        <v>0.42</v>
      </c>
      <c r="G28" s="77">
        <v>3.8177999999999997E-2</v>
      </c>
    </row>
    <row r="29" spans="1:7" x14ac:dyDescent="0.25">
      <c r="B29" s="76"/>
      <c r="C29" s="77"/>
      <c r="D29" s="76"/>
      <c r="E29" s="77"/>
      <c r="F29" s="167"/>
      <c r="G29" s="77">
        <v>867.31139800000005</v>
      </c>
    </row>
    <row r="30" spans="1:7" x14ac:dyDescent="0.25">
      <c r="F30" s="14"/>
    </row>
    <row r="31" spans="1:7" ht="60" x14ac:dyDescent="0.25">
      <c r="A31" s="126" t="s">
        <v>202</v>
      </c>
      <c r="B31" s="126">
        <v>94994</v>
      </c>
      <c r="C31" s="126" t="s">
        <v>105</v>
      </c>
      <c r="D31" s="126" t="s">
        <v>45</v>
      </c>
      <c r="E31" s="126" t="s">
        <v>115</v>
      </c>
      <c r="F31" s="237" t="s">
        <v>194</v>
      </c>
      <c r="G31" s="126"/>
    </row>
    <row r="32" spans="1:7" x14ac:dyDescent="0.25">
      <c r="A32" s="77" t="s">
        <v>195</v>
      </c>
      <c r="B32" s="77">
        <v>3777</v>
      </c>
      <c r="C32" s="77" t="s">
        <v>146</v>
      </c>
      <c r="D32" s="77" t="s">
        <v>45</v>
      </c>
      <c r="E32" s="77">
        <v>1.1279999999999999</v>
      </c>
      <c r="F32" s="236">
        <v>2</v>
      </c>
      <c r="G32" s="77">
        <v>2.2559999999999998</v>
      </c>
    </row>
    <row r="33" spans="1:7" ht="45" x14ac:dyDescent="0.25">
      <c r="A33" s="77" t="s">
        <v>195</v>
      </c>
      <c r="B33" s="77">
        <v>4460</v>
      </c>
      <c r="C33" s="77" t="s">
        <v>149</v>
      </c>
      <c r="D33" s="77" t="s">
        <v>78</v>
      </c>
      <c r="E33" s="77">
        <v>0.25</v>
      </c>
      <c r="F33" s="236">
        <v>9.15</v>
      </c>
      <c r="G33" s="77">
        <v>2.2875000000000001</v>
      </c>
    </row>
    <row r="34" spans="1:7" ht="30" x14ac:dyDescent="0.25">
      <c r="A34" s="77" t="s">
        <v>195</v>
      </c>
      <c r="B34" s="77">
        <v>4517</v>
      </c>
      <c r="C34" s="77" t="s">
        <v>148</v>
      </c>
      <c r="D34" s="77" t="s">
        <v>78</v>
      </c>
      <c r="E34" s="77">
        <v>0.2</v>
      </c>
      <c r="F34" s="236">
        <v>2.69</v>
      </c>
      <c r="G34" s="77">
        <v>0.53800000000000003</v>
      </c>
    </row>
    <row r="35" spans="1:7" ht="45" x14ac:dyDescent="0.25">
      <c r="A35" s="77" t="s">
        <v>195</v>
      </c>
      <c r="B35" s="77">
        <v>7156</v>
      </c>
      <c r="C35" s="77" t="s">
        <v>151</v>
      </c>
      <c r="D35" s="77" t="s">
        <v>45</v>
      </c>
      <c r="E35" s="77">
        <v>1.1224000000000001</v>
      </c>
      <c r="F35" s="236">
        <v>24.33</v>
      </c>
      <c r="G35" s="77">
        <v>27.307991999999999</v>
      </c>
    </row>
    <row r="36" spans="1:7" ht="30" x14ac:dyDescent="0.25">
      <c r="A36" s="77" t="s">
        <v>196</v>
      </c>
      <c r="B36" s="77">
        <v>88262</v>
      </c>
      <c r="C36" s="77" t="s">
        <v>42</v>
      </c>
      <c r="D36" s="77" t="s">
        <v>47</v>
      </c>
      <c r="E36" s="77">
        <v>0.18049999999999999</v>
      </c>
      <c r="F36" s="236">
        <v>30.91</v>
      </c>
      <c r="G36" s="77">
        <v>5.5792549999999999</v>
      </c>
    </row>
    <row r="37" spans="1:7" x14ac:dyDescent="0.25">
      <c r="A37" s="77" t="s">
        <v>196</v>
      </c>
      <c r="B37" s="77">
        <v>88309</v>
      </c>
      <c r="C37" s="77" t="s">
        <v>40</v>
      </c>
      <c r="D37" s="77" t="s">
        <v>47</v>
      </c>
      <c r="E37" s="77">
        <v>0.2767</v>
      </c>
      <c r="F37" s="236">
        <v>31.34</v>
      </c>
      <c r="G37" s="77">
        <v>8.6717779999999998</v>
      </c>
    </row>
    <row r="38" spans="1:7" x14ac:dyDescent="0.25">
      <c r="A38" s="77" t="s">
        <v>196</v>
      </c>
      <c r="B38" s="77">
        <v>88316</v>
      </c>
      <c r="C38" s="77" t="s">
        <v>41</v>
      </c>
      <c r="D38" s="77" t="s">
        <v>47</v>
      </c>
      <c r="E38" s="77">
        <v>0.4572</v>
      </c>
      <c r="F38" s="236">
        <v>23.75</v>
      </c>
      <c r="G38" s="77">
        <v>10.858499999999999</v>
      </c>
    </row>
    <row r="39" spans="1:7" ht="45" x14ac:dyDescent="0.25">
      <c r="A39" s="77" t="s">
        <v>196</v>
      </c>
      <c r="B39" s="77">
        <v>94964</v>
      </c>
      <c r="C39" s="77" t="s">
        <v>126</v>
      </c>
      <c r="D39" s="77" t="s">
        <v>77</v>
      </c>
      <c r="E39" s="77">
        <v>9.7000000000000003E-2</v>
      </c>
      <c r="F39" s="236">
        <v>580.75</v>
      </c>
      <c r="G39" s="77">
        <v>56.332750000000004</v>
      </c>
    </row>
    <row r="40" spans="1:7" x14ac:dyDescent="0.25">
      <c r="A40" s="2"/>
      <c r="B40" s="2"/>
      <c r="C40" s="2"/>
      <c r="D40" s="2"/>
      <c r="E40" s="2"/>
      <c r="F40" s="1"/>
      <c r="G40" s="2">
        <v>113.83177499999999</v>
      </c>
    </row>
    <row r="41" spans="1:7" x14ac:dyDescent="0.25">
      <c r="F41" s="14"/>
    </row>
    <row r="42" spans="1:7" ht="75" x14ac:dyDescent="0.25">
      <c r="B42" s="33" t="s">
        <v>203</v>
      </c>
      <c r="C42" s="77" t="s">
        <v>204</v>
      </c>
      <c r="D42" s="76" t="s">
        <v>45</v>
      </c>
      <c r="E42" s="77" t="s">
        <v>115</v>
      </c>
      <c r="F42" s="167" t="s">
        <v>24</v>
      </c>
      <c r="G42" s="77" t="s">
        <v>25</v>
      </c>
    </row>
    <row r="43" spans="1:7" ht="45" x14ac:dyDescent="0.25">
      <c r="B43" s="77">
        <v>7156</v>
      </c>
      <c r="C43" s="62" t="s">
        <v>151</v>
      </c>
      <c r="D43" s="49" t="s">
        <v>45</v>
      </c>
      <c r="E43" s="77">
        <v>1.1224000000000001</v>
      </c>
      <c r="F43" s="236">
        <v>24.33</v>
      </c>
      <c r="G43" s="77">
        <v>27.307991999999999</v>
      </c>
    </row>
    <row r="44" spans="1:7" x14ac:dyDescent="0.25">
      <c r="B44" s="77">
        <v>88309</v>
      </c>
      <c r="C44" s="62" t="s">
        <v>40</v>
      </c>
      <c r="D44" s="49" t="s">
        <v>47</v>
      </c>
      <c r="E44" s="77">
        <v>0.2767</v>
      </c>
      <c r="F44" s="236">
        <v>31.34</v>
      </c>
      <c r="G44" s="77">
        <v>8.6717779999999998</v>
      </c>
    </row>
    <row r="45" spans="1:7" x14ac:dyDescent="0.25">
      <c r="B45" s="75">
        <v>88316</v>
      </c>
      <c r="C45" s="62" t="s">
        <v>41</v>
      </c>
      <c r="D45" s="49" t="s">
        <v>47</v>
      </c>
      <c r="E45" s="77">
        <v>0.4572</v>
      </c>
      <c r="F45" s="236">
        <v>23.75</v>
      </c>
      <c r="G45" s="77">
        <v>10.858499999999999</v>
      </c>
    </row>
    <row r="46" spans="1:7" ht="45" x14ac:dyDescent="0.25">
      <c r="B46" s="76">
        <v>94964</v>
      </c>
      <c r="C46" s="77" t="s">
        <v>126</v>
      </c>
      <c r="D46" s="76" t="s">
        <v>77</v>
      </c>
      <c r="E46" s="77">
        <v>9.7000000000000003E-2</v>
      </c>
      <c r="F46" s="236">
        <v>580.75</v>
      </c>
      <c r="G46" s="77">
        <v>56.332750000000004</v>
      </c>
    </row>
    <row r="47" spans="1:7" ht="30" x14ac:dyDescent="0.25">
      <c r="B47" s="76">
        <v>97114</v>
      </c>
      <c r="C47" s="77" t="s">
        <v>80</v>
      </c>
      <c r="D47" s="76" t="s">
        <v>78</v>
      </c>
      <c r="E47" s="77">
        <v>9.0899999999999995E-2</v>
      </c>
      <c r="F47" s="236">
        <v>0.42</v>
      </c>
      <c r="G47" s="77">
        <v>3.8177999999999997E-2</v>
      </c>
    </row>
    <row r="48" spans="1:7" x14ac:dyDescent="0.25">
      <c r="B48" s="77"/>
      <c r="C48" s="62"/>
      <c r="D48" s="49"/>
      <c r="E48" s="77"/>
      <c r="F48" s="236"/>
      <c r="G48" s="2">
        <v>103.209198</v>
      </c>
    </row>
    <row r="49" spans="1:7" x14ac:dyDescent="0.25">
      <c r="F49" s="14"/>
      <c r="G49" s="82"/>
    </row>
    <row r="50" spans="1:7" ht="60" x14ac:dyDescent="0.25">
      <c r="A50" s="126" t="s">
        <v>205</v>
      </c>
      <c r="B50" s="126">
        <v>94995</v>
      </c>
      <c r="C50" s="126" t="s">
        <v>106</v>
      </c>
      <c r="D50" s="126" t="s">
        <v>45</v>
      </c>
      <c r="E50" s="126" t="s">
        <v>115</v>
      </c>
      <c r="F50" s="237" t="s">
        <v>194</v>
      </c>
      <c r="G50" s="126">
        <v>0</v>
      </c>
    </row>
    <row r="51" spans="1:7" x14ac:dyDescent="0.25">
      <c r="A51" s="77" t="s">
        <v>195</v>
      </c>
      <c r="B51" s="77">
        <v>3777</v>
      </c>
      <c r="C51" s="77" t="s">
        <v>146</v>
      </c>
      <c r="D51" s="77" t="s">
        <v>45</v>
      </c>
      <c r="E51" s="77">
        <v>1.1279999999999999</v>
      </c>
      <c r="F51" s="236">
        <v>2</v>
      </c>
      <c r="G51" s="77">
        <v>2.2559999999999998</v>
      </c>
    </row>
    <row r="52" spans="1:7" ht="45" x14ac:dyDescent="0.25">
      <c r="A52" s="77" t="s">
        <v>195</v>
      </c>
      <c r="B52" s="77">
        <v>4460</v>
      </c>
      <c r="C52" s="77" t="s">
        <v>149</v>
      </c>
      <c r="D52" s="77" t="s">
        <v>78</v>
      </c>
      <c r="E52" s="77">
        <v>0.25</v>
      </c>
      <c r="F52" s="236">
        <v>9.15</v>
      </c>
      <c r="G52" s="77">
        <v>2.2875000000000001</v>
      </c>
    </row>
    <row r="53" spans="1:7" ht="30" x14ac:dyDescent="0.25">
      <c r="A53" s="77" t="s">
        <v>195</v>
      </c>
      <c r="B53" s="77">
        <v>4517</v>
      </c>
      <c r="C53" s="77" t="s">
        <v>148</v>
      </c>
      <c r="D53" s="77" t="s">
        <v>78</v>
      </c>
      <c r="E53" s="77">
        <v>0.2</v>
      </c>
      <c r="F53" s="236">
        <v>2.69</v>
      </c>
      <c r="G53" s="77">
        <v>0.53800000000000003</v>
      </c>
    </row>
    <row r="54" spans="1:7" ht="45" x14ac:dyDescent="0.25">
      <c r="A54" s="77" t="s">
        <v>195</v>
      </c>
      <c r="B54" s="77">
        <v>7156</v>
      </c>
      <c r="C54" s="77" t="s">
        <v>151</v>
      </c>
      <c r="D54" s="77" t="s">
        <v>45</v>
      </c>
      <c r="E54" s="77">
        <v>1.1224000000000001</v>
      </c>
      <c r="F54" s="236">
        <v>24.33</v>
      </c>
      <c r="G54" s="77">
        <v>27.307991999999999</v>
      </c>
    </row>
    <row r="55" spans="1:7" ht="45" x14ac:dyDescent="0.25">
      <c r="A55" s="77" t="s">
        <v>195</v>
      </c>
      <c r="B55" s="77">
        <v>34492</v>
      </c>
      <c r="C55" s="77" t="s">
        <v>144</v>
      </c>
      <c r="D55" s="77" t="s">
        <v>77</v>
      </c>
      <c r="E55" s="77">
        <v>9.7000000000000003E-2</v>
      </c>
      <c r="F55" s="236">
        <v>470</v>
      </c>
      <c r="G55" s="77">
        <v>45.59</v>
      </c>
    </row>
    <row r="56" spans="1:7" ht="30" x14ac:dyDescent="0.25">
      <c r="A56" s="77" t="s">
        <v>196</v>
      </c>
      <c r="B56" s="77">
        <v>88262</v>
      </c>
      <c r="C56" s="77" t="s">
        <v>42</v>
      </c>
      <c r="D56" s="77" t="s">
        <v>47</v>
      </c>
      <c r="E56" s="77">
        <v>0.18049999999999999</v>
      </c>
      <c r="F56" s="236">
        <v>30.91</v>
      </c>
      <c r="G56" s="77">
        <v>5.5792549999999999</v>
      </c>
    </row>
    <row r="57" spans="1:7" x14ac:dyDescent="0.25">
      <c r="A57" s="77" t="s">
        <v>196</v>
      </c>
      <c r="B57" s="77">
        <v>88309</v>
      </c>
      <c r="C57" s="77" t="s">
        <v>40</v>
      </c>
      <c r="D57" s="77" t="s">
        <v>47</v>
      </c>
      <c r="E57" s="77">
        <v>0.13880000000000001</v>
      </c>
      <c r="F57" s="236">
        <v>31.34</v>
      </c>
      <c r="G57" s="77">
        <v>4.3499920000000003</v>
      </c>
    </row>
    <row r="58" spans="1:7" x14ac:dyDescent="0.25">
      <c r="A58" s="77" t="s">
        <v>196</v>
      </c>
      <c r="B58" s="77">
        <v>88316</v>
      </c>
      <c r="C58" s="77" t="s">
        <v>41</v>
      </c>
      <c r="D58" s="77" t="s">
        <v>47</v>
      </c>
      <c r="E58" s="77">
        <v>0.31929999999999997</v>
      </c>
      <c r="F58" s="236">
        <v>23.75</v>
      </c>
      <c r="G58" s="77">
        <v>7.5833749999999993</v>
      </c>
    </row>
    <row r="59" spans="1:7" x14ac:dyDescent="0.25">
      <c r="A59" s="2"/>
      <c r="B59" s="2"/>
      <c r="C59" s="2"/>
      <c r="D59" s="2"/>
      <c r="E59" s="2"/>
      <c r="F59" s="1"/>
      <c r="G59" s="2">
        <v>95.492114000000001</v>
      </c>
    </row>
    <row r="60" spans="1:7" x14ac:dyDescent="0.25">
      <c r="F60" s="14"/>
    </row>
    <row r="61" spans="1:7" ht="75" x14ac:dyDescent="0.25">
      <c r="B61" s="33" t="s">
        <v>206</v>
      </c>
      <c r="C61" s="77" t="s">
        <v>207</v>
      </c>
      <c r="D61" s="76" t="s">
        <v>45</v>
      </c>
      <c r="E61" s="77" t="s">
        <v>115</v>
      </c>
      <c r="F61" s="167" t="s">
        <v>24</v>
      </c>
      <c r="G61" s="77" t="s">
        <v>25</v>
      </c>
    </row>
    <row r="62" spans="1:7" ht="45" x14ac:dyDescent="0.25">
      <c r="B62" s="77">
        <v>7156</v>
      </c>
      <c r="C62" s="62" t="s">
        <v>151</v>
      </c>
      <c r="D62" s="49" t="s">
        <v>45</v>
      </c>
      <c r="E62" s="77">
        <v>1.1224000000000001</v>
      </c>
      <c r="F62" s="236">
        <v>24.33</v>
      </c>
      <c r="G62" s="77">
        <v>27.307991999999999</v>
      </c>
    </row>
    <row r="63" spans="1:7" ht="45" x14ac:dyDescent="0.25">
      <c r="B63" s="77">
        <v>34492</v>
      </c>
      <c r="C63" s="62" t="s">
        <v>144</v>
      </c>
      <c r="D63" s="49" t="s">
        <v>77</v>
      </c>
      <c r="E63" s="77">
        <v>9.7000000000000003E-2</v>
      </c>
      <c r="F63" s="236">
        <v>470</v>
      </c>
      <c r="G63" s="77">
        <v>45.59</v>
      </c>
    </row>
    <row r="64" spans="1:7" x14ac:dyDescent="0.25">
      <c r="B64" s="75">
        <v>88309</v>
      </c>
      <c r="C64" s="62" t="s">
        <v>40</v>
      </c>
      <c r="D64" s="49" t="s">
        <v>47</v>
      </c>
      <c r="E64" s="77">
        <v>0.13880000000000001</v>
      </c>
      <c r="F64" s="236">
        <v>31.34</v>
      </c>
      <c r="G64" s="77">
        <v>4.3499920000000003</v>
      </c>
    </row>
    <row r="65" spans="1:7" x14ac:dyDescent="0.25">
      <c r="B65" s="76">
        <v>88316</v>
      </c>
      <c r="C65" s="62" t="s">
        <v>41</v>
      </c>
      <c r="D65" s="49" t="s">
        <v>47</v>
      </c>
      <c r="E65" s="77">
        <v>0.31929999999999997</v>
      </c>
      <c r="F65" s="236">
        <v>23.75</v>
      </c>
      <c r="G65" s="77">
        <v>7.5833749999999993</v>
      </c>
    </row>
    <row r="66" spans="1:7" ht="30" x14ac:dyDescent="0.25">
      <c r="B66" s="76">
        <v>97114</v>
      </c>
      <c r="C66" s="62" t="s">
        <v>258</v>
      </c>
      <c r="D66" s="49" t="s">
        <v>78</v>
      </c>
      <c r="E66" s="77">
        <v>9.0899999999999995E-2</v>
      </c>
      <c r="F66" s="236">
        <v>0.42</v>
      </c>
      <c r="G66" s="77">
        <v>3.8177999999999997E-2</v>
      </c>
    </row>
    <row r="67" spans="1:7" x14ac:dyDescent="0.25">
      <c r="B67" s="77"/>
      <c r="C67" s="62"/>
      <c r="D67" s="49"/>
      <c r="E67" s="77"/>
      <c r="F67" s="236"/>
      <c r="G67" s="77">
        <v>84.869537000000008</v>
      </c>
    </row>
    <row r="68" spans="1:7" x14ac:dyDescent="0.25">
      <c r="F68" s="14"/>
    </row>
    <row r="69" spans="1:7" x14ac:dyDescent="0.25">
      <c r="F69" s="14"/>
    </row>
    <row r="70" spans="1:7" ht="30" x14ac:dyDescent="0.25">
      <c r="A70" s="77" t="s">
        <v>208</v>
      </c>
      <c r="B70" s="77">
        <v>97114</v>
      </c>
      <c r="C70" s="77" t="s">
        <v>80</v>
      </c>
      <c r="D70" s="77" t="s">
        <v>78</v>
      </c>
      <c r="E70" s="77" t="s">
        <v>115</v>
      </c>
      <c r="F70" s="167" t="s">
        <v>209</v>
      </c>
    </row>
    <row r="71" spans="1:7" x14ac:dyDescent="0.25">
      <c r="A71" s="77" t="s">
        <v>196</v>
      </c>
      <c r="B71" s="77">
        <v>88309</v>
      </c>
      <c r="C71" s="77" t="s">
        <v>40</v>
      </c>
      <c r="D71" s="77" t="s">
        <v>47</v>
      </c>
      <c r="E71" s="77">
        <v>7.7999999999999996E-3</v>
      </c>
      <c r="F71" s="167" t="s">
        <v>115</v>
      </c>
    </row>
    <row r="72" spans="1:7" x14ac:dyDescent="0.25">
      <c r="A72" s="77" t="s">
        <v>196</v>
      </c>
      <c r="B72" s="77">
        <v>88316</v>
      </c>
      <c r="C72" s="77" t="s">
        <v>41</v>
      </c>
      <c r="D72" s="77" t="s">
        <v>47</v>
      </c>
      <c r="E72" s="77">
        <v>7.7999999999999996E-3</v>
      </c>
      <c r="F72" s="167" t="s">
        <v>115</v>
      </c>
    </row>
    <row r="73" spans="1:7" ht="60" x14ac:dyDescent="0.25">
      <c r="A73" s="77" t="s">
        <v>196</v>
      </c>
      <c r="B73" s="77">
        <v>91283</v>
      </c>
      <c r="C73" s="77" t="s">
        <v>76</v>
      </c>
      <c r="D73" s="77" t="s">
        <v>44</v>
      </c>
      <c r="E73" s="77">
        <v>6.1999999999999998E-3</v>
      </c>
      <c r="F73" s="167" t="s">
        <v>115</v>
      </c>
    </row>
    <row r="74" spans="1:7" x14ac:dyDescent="0.25">
      <c r="F74" s="14"/>
    </row>
    <row r="75" spans="1:7" ht="45" x14ac:dyDescent="0.25">
      <c r="A75" s="77" t="s">
        <v>210</v>
      </c>
      <c r="B75" s="77">
        <v>97111</v>
      </c>
      <c r="C75" s="77" t="s">
        <v>113</v>
      </c>
      <c r="D75" s="77" t="s">
        <v>45</v>
      </c>
      <c r="E75" s="77" t="s">
        <v>115</v>
      </c>
      <c r="F75" s="167" t="s">
        <v>209</v>
      </c>
    </row>
    <row r="76" spans="1:7" ht="30" x14ac:dyDescent="0.25">
      <c r="A76" s="77" t="s">
        <v>195</v>
      </c>
      <c r="B76" s="77">
        <v>4517</v>
      </c>
      <c r="C76" s="77" t="s">
        <v>148</v>
      </c>
      <c r="D76" s="77" t="s">
        <v>78</v>
      </c>
      <c r="E76" s="77">
        <v>0.16669999999999999</v>
      </c>
      <c r="F76" s="167" t="s">
        <v>115</v>
      </c>
    </row>
    <row r="77" spans="1:7" x14ac:dyDescent="0.25">
      <c r="A77" s="77" t="s">
        <v>195</v>
      </c>
      <c r="B77" s="77">
        <v>5069</v>
      </c>
      <c r="C77" s="77" t="s">
        <v>147</v>
      </c>
      <c r="D77" s="77" t="s">
        <v>43</v>
      </c>
      <c r="E77" s="77">
        <v>6.7000000000000002E-3</v>
      </c>
      <c r="F77" s="167" t="s">
        <v>115</v>
      </c>
    </row>
    <row r="78" spans="1:7" ht="45" x14ac:dyDescent="0.25">
      <c r="A78" s="77" t="s">
        <v>195</v>
      </c>
      <c r="B78" s="77">
        <v>6189</v>
      </c>
      <c r="C78" s="77" t="s">
        <v>150</v>
      </c>
      <c r="D78" s="77" t="s">
        <v>78</v>
      </c>
      <c r="E78" s="77">
        <v>2.5000000000000001E-2</v>
      </c>
      <c r="F78" s="167" t="s">
        <v>115</v>
      </c>
    </row>
    <row r="79" spans="1:7" ht="45" x14ac:dyDescent="0.25">
      <c r="A79" s="77" t="s">
        <v>195</v>
      </c>
      <c r="B79" s="77">
        <v>34496</v>
      </c>
      <c r="C79" s="77" t="s">
        <v>145</v>
      </c>
      <c r="D79" s="77" t="s">
        <v>77</v>
      </c>
      <c r="E79" s="77">
        <v>0.15890000000000001</v>
      </c>
      <c r="F79" s="167" t="s">
        <v>115</v>
      </c>
    </row>
    <row r="80" spans="1:7" ht="30" x14ac:dyDescent="0.25">
      <c r="A80" s="77" t="s">
        <v>195</v>
      </c>
      <c r="B80" s="77">
        <v>42409</v>
      </c>
      <c r="C80" s="77" t="s">
        <v>143</v>
      </c>
      <c r="D80" s="77" t="s">
        <v>43</v>
      </c>
      <c r="E80" s="77">
        <v>0.4</v>
      </c>
      <c r="F80" s="167" t="s">
        <v>115</v>
      </c>
    </row>
    <row r="81" spans="1:7" ht="30" x14ac:dyDescent="0.25">
      <c r="A81" s="77" t="s">
        <v>196</v>
      </c>
      <c r="B81" s="77">
        <v>88262</v>
      </c>
      <c r="C81" s="77" t="s">
        <v>42</v>
      </c>
      <c r="D81" s="77" t="s">
        <v>47</v>
      </c>
      <c r="E81" s="77">
        <v>5.74E-2</v>
      </c>
      <c r="F81" s="167" t="s">
        <v>115</v>
      </c>
    </row>
    <row r="82" spans="1:7" x14ac:dyDescent="0.25">
      <c r="A82" s="77" t="s">
        <v>196</v>
      </c>
      <c r="B82" s="77">
        <v>88309</v>
      </c>
      <c r="C82" s="77" t="s">
        <v>40</v>
      </c>
      <c r="D82" s="77" t="s">
        <v>47</v>
      </c>
      <c r="E82" s="77">
        <v>0.1105</v>
      </c>
      <c r="F82" s="167" t="s">
        <v>115</v>
      </c>
    </row>
    <row r="83" spans="1:7" x14ac:dyDescent="0.25">
      <c r="A83" s="77" t="s">
        <v>196</v>
      </c>
      <c r="B83" s="77">
        <v>88316</v>
      </c>
      <c r="C83" s="77" t="s">
        <v>41</v>
      </c>
      <c r="D83" s="77" t="s">
        <v>47</v>
      </c>
      <c r="E83" s="77">
        <v>0.1966</v>
      </c>
      <c r="F83" s="167" t="s">
        <v>115</v>
      </c>
    </row>
    <row r="84" spans="1:7" ht="45" x14ac:dyDescent="0.25">
      <c r="A84" s="77" t="s">
        <v>196</v>
      </c>
      <c r="B84" s="77">
        <v>95270</v>
      </c>
      <c r="C84" s="77" t="s">
        <v>102</v>
      </c>
      <c r="D84" s="77" t="s">
        <v>44</v>
      </c>
      <c r="E84" s="77">
        <v>1.34E-2</v>
      </c>
      <c r="F84" s="167" t="s">
        <v>115</v>
      </c>
    </row>
    <row r="85" spans="1:7" ht="45" x14ac:dyDescent="0.25">
      <c r="A85" s="77" t="s">
        <v>196</v>
      </c>
      <c r="B85" s="77">
        <v>97089</v>
      </c>
      <c r="C85" s="77" t="s">
        <v>141</v>
      </c>
      <c r="D85" s="77" t="s">
        <v>43</v>
      </c>
      <c r="E85" s="77">
        <v>1.8</v>
      </c>
      <c r="F85" s="167" t="s">
        <v>115</v>
      </c>
    </row>
    <row r="86" spans="1:7" ht="45" x14ac:dyDescent="0.25">
      <c r="A86" s="77" t="s">
        <v>196</v>
      </c>
      <c r="B86" s="77">
        <v>97092</v>
      </c>
      <c r="C86" s="77" t="s">
        <v>142</v>
      </c>
      <c r="D86" s="77" t="s">
        <v>43</v>
      </c>
      <c r="E86" s="77">
        <v>3.11</v>
      </c>
      <c r="F86" s="167" t="s">
        <v>115</v>
      </c>
    </row>
    <row r="87" spans="1:7" ht="30" x14ac:dyDescent="0.25">
      <c r="A87" s="77" t="s">
        <v>196</v>
      </c>
      <c r="B87" s="77">
        <v>97113</v>
      </c>
      <c r="C87" s="77" t="s">
        <v>114</v>
      </c>
      <c r="D87" s="77" t="s">
        <v>45</v>
      </c>
      <c r="E87" s="77">
        <v>1.1279999999999999</v>
      </c>
      <c r="F87" s="167" t="s">
        <v>115</v>
      </c>
    </row>
    <row r="88" spans="1:7" ht="30" x14ac:dyDescent="0.25">
      <c r="A88" s="77" t="s">
        <v>196</v>
      </c>
      <c r="B88" s="77">
        <v>97114</v>
      </c>
      <c r="C88" s="77" t="s">
        <v>80</v>
      </c>
      <c r="D88" s="77" t="s">
        <v>78</v>
      </c>
      <c r="E88" s="77">
        <v>9.0899999999999995E-2</v>
      </c>
      <c r="F88" s="167" t="s">
        <v>115</v>
      </c>
    </row>
    <row r="89" spans="1:7" ht="45" x14ac:dyDescent="0.25">
      <c r="A89" s="77" t="s">
        <v>196</v>
      </c>
      <c r="B89" s="77">
        <v>97115</v>
      </c>
      <c r="C89" s="77" t="s">
        <v>75</v>
      </c>
      <c r="D89" s="77" t="s">
        <v>43</v>
      </c>
      <c r="E89" s="77">
        <v>2.6599999999999999E-2</v>
      </c>
      <c r="F89" s="167" t="s">
        <v>115</v>
      </c>
    </row>
    <row r="90" spans="1:7" ht="45" x14ac:dyDescent="0.25">
      <c r="A90" s="77" t="s">
        <v>196</v>
      </c>
      <c r="B90" s="77">
        <v>97117</v>
      </c>
      <c r="C90" s="77" t="s">
        <v>187</v>
      </c>
      <c r="D90" s="77" t="s">
        <v>43</v>
      </c>
      <c r="E90" s="77">
        <v>0.37359999999999999</v>
      </c>
      <c r="F90" s="167" t="s">
        <v>115</v>
      </c>
    </row>
    <row r="91" spans="1:7" ht="45" x14ac:dyDescent="0.25">
      <c r="A91" s="77" t="s">
        <v>196</v>
      </c>
      <c r="B91" s="77">
        <v>97120</v>
      </c>
      <c r="C91" s="77" t="s">
        <v>188</v>
      </c>
      <c r="D91" s="77" t="s">
        <v>43</v>
      </c>
      <c r="E91" s="77">
        <v>0.33979999999999999</v>
      </c>
      <c r="F91" s="167" t="s">
        <v>115</v>
      </c>
    </row>
    <row r="92" spans="1:7" x14ac:dyDescent="0.25">
      <c r="F92" s="14"/>
    </row>
    <row r="93" spans="1:7" x14ac:dyDescent="0.25">
      <c r="F93" s="14"/>
    </row>
    <row r="94" spans="1:7" ht="24" x14ac:dyDescent="0.25">
      <c r="B94" s="151" t="s">
        <v>282</v>
      </c>
      <c r="C94" s="154" t="s">
        <v>280</v>
      </c>
      <c r="D94" s="151" t="s">
        <v>77</v>
      </c>
      <c r="E94" s="155" t="s">
        <v>115</v>
      </c>
      <c r="F94" s="155" t="s">
        <v>281</v>
      </c>
    </row>
    <row r="95" spans="1:7" ht="60" x14ac:dyDescent="0.25">
      <c r="B95" s="152">
        <v>5901</v>
      </c>
      <c r="C95" s="153" t="s">
        <v>246</v>
      </c>
      <c r="D95" s="152" t="s">
        <v>44</v>
      </c>
      <c r="E95" s="152">
        <v>6.0000000000000001E-3</v>
      </c>
      <c r="F95" s="167">
        <v>334.55</v>
      </c>
      <c r="G95" s="56">
        <v>2.0073000000000003</v>
      </c>
    </row>
    <row r="96" spans="1:7" ht="60" x14ac:dyDescent="0.25">
      <c r="B96" s="152">
        <v>5903</v>
      </c>
      <c r="C96" s="153" t="s">
        <v>248</v>
      </c>
      <c r="D96" s="152" t="s">
        <v>247</v>
      </c>
      <c r="E96" s="152">
        <v>3.0000000000000001E-3</v>
      </c>
      <c r="F96" s="167">
        <v>75.650000000000006</v>
      </c>
      <c r="G96" s="56">
        <v>0.22695000000000001</v>
      </c>
    </row>
    <row r="97" spans="2:7" x14ac:dyDescent="0.25">
      <c r="B97" s="157">
        <v>88316</v>
      </c>
      <c r="C97" s="158" t="s">
        <v>41</v>
      </c>
      <c r="D97" s="157" t="s">
        <v>47</v>
      </c>
      <c r="E97" s="157">
        <v>8.9999999999999993E-3</v>
      </c>
      <c r="F97" s="238">
        <v>23.75</v>
      </c>
      <c r="G97" s="56">
        <v>0.21375</v>
      </c>
    </row>
    <row r="98" spans="2:7" x14ac:dyDescent="0.25">
      <c r="B98" s="67"/>
      <c r="C98" s="66"/>
      <c r="D98" s="66"/>
      <c r="E98" s="66"/>
      <c r="F98" s="239"/>
      <c r="G98" s="159">
        <v>2.4480000000000004</v>
      </c>
    </row>
    <row r="99" spans="2:7" x14ac:dyDescent="0.25">
      <c r="F99" s="14"/>
    </row>
    <row r="100" spans="2:7" x14ac:dyDescent="0.25">
      <c r="C100" s="153" t="s">
        <v>283</v>
      </c>
      <c r="F100" s="14"/>
    </row>
    <row r="101" spans="2:7" x14ac:dyDescent="0.25">
      <c r="F101" s="14"/>
    </row>
    <row r="102" spans="2:7" x14ac:dyDescent="0.25">
      <c r="F102" s="14"/>
    </row>
    <row r="103" spans="2:7" x14ac:dyDescent="0.25">
      <c r="F103" s="14"/>
    </row>
    <row r="104" spans="2:7" x14ac:dyDescent="0.25">
      <c r="F104" s="14"/>
    </row>
    <row r="105" spans="2:7" x14ac:dyDescent="0.25">
      <c r="F105" s="14"/>
    </row>
    <row r="106" spans="2:7" x14ac:dyDescent="0.25">
      <c r="F106" s="14"/>
    </row>
  </sheetData>
  <pageMargins left="0.51181102362204722" right="0.51181102362204722" top="0.78740157480314965" bottom="0.78740157480314965" header="0.31496062992125984" footer="0.31496062992125984"/>
  <pageSetup paperSize="9" scale="66" orientation="portrait" r:id="rId1"/>
  <rowBreaks count="6" manualBreakCount="6">
    <brk id="14" max="6" man="1"/>
    <brk id="29" max="6" man="1"/>
    <brk id="48" max="6" man="1"/>
    <brk id="67" max="6" man="1"/>
    <brk id="92" max="6" man="1"/>
    <brk id="10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rgb="FF92D050"/>
    <pageSetUpPr fitToPage="1"/>
  </sheetPr>
  <dimension ref="A1:N57"/>
  <sheetViews>
    <sheetView view="pageBreakPreview" zoomScale="115" zoomScaleNormal="100" zoomScaleSheetLayoutView="115" workbookViewId="0">
      <selection activeCell="H17" sqref="H17"/>
    </sheetView>
  </sheetViews>
  <sheetFormatPr defaultColWidth="9.140625" defaultRowHeight="15" x14ac:dyDescent="0.25"/>
  <cols>
    <col min="3" max="3" width="61.42578125" style="82" customWidth="1"/>
    <col min="4" max="6" width="13.28515625" bestFit="1" customWidth="1"/>
    <col min="7" max="7" width="14.28515625" customWidth="1"/>
    <col min="8" max="8" width="17.7109375" customWidth="1"/>
    <col min="9" max="9" width="13.28515625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35"/>
      <c r="B1" s="135"/>
      <c r="C1" s="136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</row>
    <row r="2" spans="1:14" x14ac:dyDescent="0.25">
      <c r="A2" s="135"/>
      <c r="B2" s="135"/>
      <c r="C2" s="136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x14ac:dyDescent="0.25">
      <c r="A3" s="135"/>
      <c r="B3" s="135"/>
      <c r="C3" s="136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x14ac:dyDescent="0.25">
      <c r="A4" s="135"/>
      <c r="B4" s="135"/>
      <c r="C4" s="136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x14ac:dyDescent="0.25">
      <c r="A5" s="135"/>
      <c r="B5" s="135"/>
      <c r="C5" s="136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 ht="15" customHeight="1" x14ac:dyDescent="0.25">
      <c r="A6" s="135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135"/>
    </row>
    <row r="7" spans="1:14" ht="15" customHeight="1" x14ac:dyDescent="0.25">
      <c r="A7" s="135"/>
      <c r="B7" s="245"/>
      <c r="C7" s="245" t="s">
        <v>453</v>
      </c>
      <c r="D7" s="245"/>
      <c r="E7" s="245"/>
      <c r="F7" s="245"/>
      <c r="G7" s="245"/>
      <c r="H7" s="245"/>
      <c r="I7" s="245"/>
      <c r="J7" s="245"/>
      <c r="K7" s="245"/>
      <c r="L7" s="245"/>
      <c r="M7" s="245"/>
      <c r="N7" s="135"/>
    </row>
    <row r="9" spans="1:14" ht="15.75" thickBot="1" x14ac:dyDescent="0.3"/>
    <row r="10" spans="1:14" ht="15.75" thickBot="1" x14ac:dyDescent="0.3">
      <c r="C10" s="249" t="s">
        <v>378</v>
      </c>
      <c r="D10" s="250" t="s">
        <v>5</v>
      </c>
      <c r="E10" s="251" t="s">
        <v>379</v>
      </c>
    </row>
    <row r="11" spans="1:14" x14ac:dyDescent="0.25">
      <c r="C11" s="246" t="s">
        <v>380</v>
      </c>
      <c r="D11" s="247" t="s">
        <v>269</v>
      </c>
      <c r="E11" s="248" t="s">
        <v>269</v>
      </c>
    </row>
    <row r="12" spans="1:14" x14ac:dyDescent="0.25">
      <c r="C12" s="198" t="s">
        <v>381</v>
      </c>
      <c r="D12" s="199">
        <v>10</v>
      </c>
      <c r="E12" s="200">
        <v>21</v>
      </c>
    </row>
    <row r="13" spans="1:14" x14ac:dyDescent="0.25">
      <c r="C13" s="195" t="s">
        <v>382</v>
      </c>
      <c r="D13" s="196">
        <v>15</v>
      </c>
      <c r="E13" s="197">
        <v>21</v>
      </c>
    </row>
    <row r="14" spans="1:14" ht="15.75" thickBot="1" x14ac:dyDescent="0.3">
      <c r="C14" s="201"/>
      <c r="D14" s="202">
        <v>12.5</v>
      </c>
      <c r="E14" s="203">
        <v>21</v>
      </c>
    </row>
    <row r="15" spans="1:14" x14ac:dyDescent="0.25">
      <c r="C15" s="204" t="s">
        <v>383</v>
      </c>
      <c r="D15" s="205">
        <v>18</v>
      </c>
      <c r="E15" s="205">
        <v>29</v>
      </c>
    </row>
    <row r="16" spans="1:14" x14ac:dyDescent="0.25">
      <c r="C16" s="186" t="s">
        <v>384</v>
      </c>
      <c r="D16" s="187">
        <v>7</v>
      </c>
      <c r="E16" s="187">
        <v>11</v>
      </c>
    </row>
    <row r="17" spans="3:5" x14ac:dyDescent="0.25">
      <c r="C17" s="188" t="s">
        <v>385</v>
      </c>
      <c r="D17" s="189">
        <v>28</v>
      </c>
      <c r="E17" s="189">
        <v>41</v>
      </c>
    </row>
    <row r="18" spans="3:5" x14ac:dyDescent="0.25">
      <c r="C18" s="186" t="s">
        <v>386</v>
      </c>
      <c r="D18" s="187">
        <v>13</v>
      </c>
      <c r="E18" s="187">
        <v>13</v>
      </c>
    </row>
    <row r="19" spans="3:5" x14ac:dyDescent="0.25">
      <c r="C19" s="188" t="s">
        <v>387</v>
      </c>
      <c r="D19" s="189">
        <v>44</v>
      </c>
      <c r="E19" s="189">
        <v>29</v>
      </c>
    </row>
    <row r="20" spans="3:5" x14ac:dyDescent="0.25">
      <c r="C20" s="186" t="s">
        <v>388</v>
      </c>
      <c r="D20" s="187">
        <v>28</v>
      </c>
      <c r="E20" s="187">
        <v>32</v>
      </c>
    </row>
    <row r="21" spans="3:5" x14ac:dyDescent="0.25">
      <c r="C21" s="188" t="s">
        <v>389</v>
      </c>
      <c r="D21" s="189">
        <v>47</v>
      </c>
      <c r="E21" s="189">
        <v>49</v>
      </c>
    </row>
    <row r="22" spans="3:5" x14ac:dyDescent="0.25">
      <c r="C22" s="186" t="s">
        <v>390</v>
      </c>
      <c r="D22" s="187">
        <v>32</v>
      </c>
      <c r="E22" s="187">
        <v>35</v>
      </c>
    </row>
    <row r="23" spans="3:5" x14ac:dyDescent="0.25">
      <c r="C23" s="188" t="s">
        <v>391</v>
      </c>
      <c r="D23" s="189">
        <v>8</v>
      </c>
      <c r="E23" s="189">
        <v>22</v>
      </c>
    </row>
    <row r="24" spans="3:5" x14ac:dyDescent="0.25">
      <c r="C24" s="186" t="s">
        <v>392</v>
      </c>
      <c r="D24" s="187">
        <v>21</v>
      </c>
      <c r="E24" s="187">
        <v>17</v>
      </c>
    </row>
    <row r="25" spans="3:5" x14ac:dyDescent="0.25">
      <c r="C25" s="188" t="s">
        <v>393</v>
      </c>
      <c r="D25" s="189">
        <v>7</v>
      </c>
      <c r="E25" s="189">
        <v>12</v>
      </c>
    </row>
    <row r="26" spans="3:5" x14ac:dyDescent="0.25">
      <c r="C26" s="186" t="s">
        <v>394</v>
      </c>
      <c r="D26" s="187">
        <v>6</v>
      </c>
      <c r="E26" s="187">
        <v>16</v>
      </c>
    </row>
    <row r="27" spans="3:5" x14ac:dyDescent="0.25">
      <c r="C27" s="188" t="s">
        <v>395</v>
      </c>
      <c r="D27" s="189">
        <v>23</v>
      </c>
      <c r="E27" s="189">
        <v>24</v>
      </c>
    </row>
    <row r="28" spans="3:5" x14ac:dyDescent="0.25">
      <c r="C28" s="186" t="s">
        <v>396</v>
      </c>
      <c r="D28" s="187">
        <v>28</v>
      </c>
      <c r="E28" s="187">
        <v>40</v>
      </c>
    </row>
    <row r="29" spans="3:5" x14ac:dyDescent="0.25">
      <c r="C29" s="188" t="s">
        <v>397</v>
      </c>
      <c r="D29" s="314">
        <v>33</v>
      </c>
      <c r="E29" s="314">
        <v>44</v>
      </c>
    </row>
    <row r="30" spans="3:5" ht="15.75" thickBot="1" x14ac:dyDescent="0.3">
      <c r="C30" s="190" t="s">
        <v>398</v>
      </c>
      <c r="D30" s="191">
        <v>23</v>
      </c>
      <c r="E30" s="191">
        <v>28</v>
      </c>
    </row>
    <row r="31" spans="3:5" x14ac:dyDescent="0.25">
      <c r="C31" s="192" t="s">
        <v>399</v>
      </c>
      <c r="D31" s="193" t="s">
        <v>269</v>
      </c>
      <c r="E31" s="194" t="s">
        <v>269</v>
      </c>
    </row>
    <row r="32" spans="3:5" x14ac:dyDescent="0.25">
      <c r="C32" s="195" t="s">
        <v>400</v>
      </c>
      <c r="D32" s="196">
        <v>14</v>
      </c>
      <c r="E32" s="197">
        <v>25</v>
      </c>
    </row>
    <row r="33" spans="3:5" x14ac:dyDescent="0.25">
      <c r="C33" s="198" t="s">
        <v>401</v>
      </c>
      <c r="D33" s="199">
        <v>13</v>
      </c>
      <c r="E33" s="200">
        <v>29</v>
      </c>
    </row>
    <row r="34" spans="3:5" x14ac:dyDescent="0.25">
      <c r="C34" s="195" t="s">
        <v>402</v>
      </c>
      <c r="D34" s="196">
        <v>21</v>
      </c>
      <c r="E34" s="197">
        <v>31</v>
      </c>
    </row>
    <row r="35" spans="3:5" ht="15.75" thickBot="1" x14ac:dyDescent="0.3">
      <c r="C35" s="201"/>
      <c r="D35" s="202">
        <v>16</v>
      </c>
      <c r="E35" s="203">
        <v>28.333333333333332</v>
      </c>
    </row>
    <row r="36" spans="3:5" x14ac:dyDescent="0.25">
      <c r="C36" s="204" t="s">
        <v>403</v>
      </c>
      <c r="D36" s="205">
        <v>14</v>
      </c>
      <c r="E36" s="205">
        <v>21</v>
      </c>
    </row>
    <row r="37" spans="3:5" ht="15.75" thickBot="1" x14ac:dyDescent="0.3">
      <c r="C37" s="206"/>
      <c r="D37" s="207"/>
      <c r="E37" s="207"/>
    </row>
    <row r="38" spans="3:5" x14ac:dyDescent="0.25">
      <c r="C38" s="208" t="s">
        <v>404</v>
      </c>
      <c r="D38" s="209">
        <v>20</v>
      </c>
      <c r="E38" s="210">
        <v>22</v>
      </c>
    </row>
    <row r="39" spans="3:5" x14ac:dyDescent="0.25">
      <c r="C39" s="211" t="s">
        <v>405</v>
      </c>
      <c r="D39" s="212">
        <v>26</v>
      </c>
      <c r="E39" s="200">
        <v>27</v>
      </c>
    </row>
    <row r="40" spans="3:5" ht="15.75" thickBot="1" x14ac:dyDescent="0.3">
      <c r="C40" s="213"/>
      <c r="D40" s="214">
        <v>23</v>
      </c>
      <c r="E40" s="203">
        <v>24.5</v>
      </c>
    </row>
    <row r="41" spans="3:5" x14ac:dyDescent="0.25">
      <c r="C41" s="215" t="s">
        <v>406</v>
      </c>
      <c r="D41" s="216">
        <v>7</v>
      </c>
      <c r="E41" s="216">
        <v>19</v>
      </c>
    </row>
    <row r="42" spans="3:5" x14ac:dyDescent="0.25">
      <c r="C42" s="188" t="s">
        <v>407</v>
      </c>
      <c r="D42" s="189">
        <v>13</v>
      </c>
      <c r="E42" s="189">
        <v>14</v>
      </c>
    </row>
    <row r="43" spans="3:5" x14ac:dyDescent="0.25">
      <c r="C43" s="186" t="s">
        <v>408</v>
      </c>
      <c r="D43" s="187">
        <v>20</v>
      </c>
      <c r="E43" s="187">
        <v>25</v>
      </c>
    </row>
    <row r="44" spans="3:5" x14ac:dyDescent="0.25">
      <c r="C44" s="217" t="s">
        <v>409</v>
      </c>
      <c r="D44" s="218">
        <v>5</v>
      </c>
      <c r="E44" s="218">
        <v>16</v>
      </c>
    </row>
    <row r="45" spans="3:5" x14ac:dyDescent="0.25">
      <c r="C45" s="219" t="s">
        <v>410</v>
      </c>
      <c r="D45" s="220">
        <v>19</v>
      </c>
      <c r="E45" s="220">
        <v>21</v>
      </c>
    </row>
    <row r="46" spans="3:5" ht="15.75" thickBot="1" x14ac:dyDescent="0.3">
      <c r="C46" s="221" t="s">
        <v>411</v>
      </c>
      <c r="D46" s="222" t="s">
        <v>269</v>
      </c>
      <c r="E46" s="222" t="s">
        <v>269</v>
      </c>
    </row>
    <row r="47" spans="3:5" x14ac:dyDescent="0.25">
      <c r="C47" s="223" t="s">
        <v>412</v>
      </c>
      <c r="D47" s="224">
        <v>12</v>
      </c>
      <c r="E47" s="225">
        <v>25</v>
      </c>
    </row>
    <row r="48" spans="3:5" x14ac:dyDescent="0.25">
      <c r="C48" s="226" t="s">
        <v>413</v>
      </c>
      <c r="D48" s="227">
        <v>11</v>
      </c>
      <c r="E48" s="228">
        <v>11</v>
      </c>
    </row>
    <row r="49" spans="3:5" ht="15.75" thickBot="1" x14ac:dyDescent="0.3">
      <c r="C49" s="229"/>
      <c r="D49" s="202">
        <v>11.5</v>
      </c>
      <c r="E49" s="203">
        <v>18</v>
      </c>
    </row>
    <row r="50" spans="3:5" x14ac:dyDescent="0.25">
      <c r="C50" s="230" t="s">
        <v>414</v>
      </c>
      <c r="D50" s="231">
        <v>13</v>
      </c>
      <c r="E50" s="231">
        <v>4</v>
      </c>
    </row>
    <row r="51" spans="3:5" x14ac:dyDescent="0.25">
      <c r="C51" s="232" t="s">
        <v>415</v>
      </c>
      <c r="D51" s="218">
        <v>31</v>
      </c>
      <c r="E51" s="218">
        <v>33</v>
      </c>
    </row>
    <row r="52" spans="3:5" x14ac:dyDescent="0.25">
      <c r="C52" s="219" t="s">
        <v>416</v>
      </c>
      <c r="D52" s="314">
        <v>31</v>
      </c>
      <c r="E52" s="314">
        <v>24</v>
      </c>
    </row>
    <row r="53" spans="3:5" x14ac:dyDescent="0.25">
      <c r="C53" s="232" t="s">
        <v>417</v>
      </c>
      <c r="D53" s="218">
        <v>33</v>
      </c>
      <c r="E53" s="218">
        <v>35</v>
      </c>
    </row>
    <row r="54" spans="3:5" x14ac:dyDescent="0.25">
      <c r="C54" s="219" t="s">
        <v>418</v>
      </c>
      <c r="D54" s="220">
        <v>5</v>
      </c>
      <c r="E54" s="220">
        <v>7</v>
      </c>
    </row>
    <row r="55" spans="3:5" x14ac:dyDescent="0.25">
      <c r="C55" s="233" t="s">
        <v>419</v>
      </c>
      <c r="D55" s="233">
        <v>19.420000000000002</v>
      </c>
      <c r="E55" s="234">
        <v>24.25</v>
      </c>
    </row>
    <row r="57" spans="3:5" x14ac:dyDescent="0.25">
      <c r="C57" s="104" t="s">
        <v>522</v>
      </c>
      <c r="D57" s="73">
        <v>32</v>
      </c>
      <c r="E57" s="73">
        <v>34</v>
      </c>
    </row>
  </sheetData>
  <pageMargins left="0.51181102362204722" right="0.51181102362204722" top="0.78740157480314965" bottom="0.78740157480314965" header="0.31496062992125984" footer="0.31496062992125984"/>
  <pageSetup paperSize="9" scale="8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 filterMode="1">
    <pageSetUpPr fitToPage="1"/>
  </sheetPr>
  <dimension ref="A1:N246"/>
  <sheetViews>
    <sheetView view="pageBreakPreview" zoomScale="130" zoomScaleNormal="100" zoomScaleSheetLayoutView="130" workbookViewId="0">
      <selection activeCell="B24" sqref="B24:C24"/>
    </sheetView>
  </sheetViews>
  <sheetFormatPr defaultColWidth="9.140625" defaultRowHeight="15" x14ac:dyDescent="0.25"/>
  <cols>
    <col min="1" max="1" width="15.7109375" bestFit="1" customWidth="1"/>
    <col min="2" max="2" width="12.28515625" bestFit="1" customWidth="1"/>
    <col min="3" max="3" width="27" style="82" customWidth="1"/>
    <col min="4" max="4" width="8" customWidth="1"/>
    <col min="5" max="5" width="12.28515625" customWidth="1"/>
    <col min="6" max="6" width="17.42578125" bestFit="1" customWidth="1"/>
    <col min="7" max="7" width="11.42578125" customWidth="1"/>
    <col min="8" max="8" width="10.7109375" customWidth="1"/>
    <col min="9" max="9" width="12.28515625" style="14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35"/>
      <c r="B1" s="135"/>
      <c r="C1" s="136"/>
      <c r="D1" s="135"/>
      <c r="E1" s="135"/>
      <c r="F1" s="135"/>
      <c r="G1" s="135"/>
      <c r="H1" s="135"/>
      <c r="I1" s="241"/>
      <c r="J1" s="135"/>
      <c r="K1" s="135"/>
      <c r="L1" s="135"/>
      <c r="M1" s="135"/>
      <c r="N1" s="135"/>
    </row>
    <row r="2" spans="1:14" x14ac:dyDescent="0.25">
      <c r="A2" s="135"/>
      <c r="B2" s="135"/>
      <c r="C2" s="136"/>
      <c r="D2" s="135"/>
      <c r="E2" s="135"/>
      <c r="F2" s="135"/>
      <c r="G2" s="135"/>
      <c r="H2" s="135"/>
      <c r="I2" s="241"/>
      <c r="J2" s="135"/>
      <c r="K2" s="135"/>
      <c r="L2" s="135"/>
      <c r="M2" s="135"/>
      <c r="N2" s="135"/>
    </row>
    <row r="3" spans="1:14" x14ac:dyDescent="0.25">
      <c r="A3" s="135"/>
      <c r="B3" s="135"/>
      <c r="C3" s="136"/>
      <c r="D3" s="135"/>
      <c r="E3" s="135"/>
      <c r="F3" s="135"/>
      <c r="G3" s="135"/>
      <c r="H3" s="135"/>
      <c r="I3" s="241"/>
      <c r="J3" s="135"/>
      <c r="K3" s="135"/>
      <c r="L3" s="135"/>
      <c r="M3" s="135"/>
      <c r="N3" s="135"/>
    </row>
    <row r="4" spans="1:14" x14ac:dyDescent="0.25">
      <c r="A4" s="135"/>
      <c r="B4" s="135"/>
      <c r="C4" s="136"/>
      <c r="D4" s="135"/>
      <c r="E4" s="135"/>
      <c r="F4" s="135"/>
      <c r="G4" s="135"/>
      <c r="H4" s="135"/>
      <c r="I4" s="241"/>
      <c r="J4" s="135"/>
      <c r="K4" s="135"/>
      <c r="L4" s="135"/>
      <c r="M4" s="135"/>
      <c r="N4" s="135"/>
    </row>
    <row r="5" spans="1:14" ht="15.75" thickBot="1" x14ac:dyDescent="0.3">
      <c r="A5" s="135"/>
      <c r="B5" s="135"/>
      <c r="C5" s="136"/>
      <c r="D5" s="135"/>
      <c r="E5" s="135"/>
      <c r="F5" s="135"/>
      <c r="G5" s="135"/>
      <c r="H5" s="135"/>
      <c r="I5" s="241"/>
      <c r="J5" s="135"/>
      <c r="K5" s="135"/>
      <c r="L5" s="135"/>
      <c r="M5" s="135"/>
      <c r="N5" s="135"/>
    </row>
    <row r="6" spans="1:14" x14ac:dyDescent="0.25">
      <c r="A6" s="135"/>
      <c r="B6" s="379" t="s">
        <v>225</v>
      </c>
      <c r="C6" s="380"/>
      <c r="D6" s="380"/>
      <c r="E6" s="380"/>
      <c r="F6" s="380"/>
      <c r="G6" s="380"/>
      <c r="H6" s="380"/>
      <c r="I6" s="381"/>
      <c r="J6" s="380"/>
      <c r="K6" s="380"/>
      <c r="L6" s="380"/>
      <c r="M6" s="382"/>
      <c r="N6" s="135"/>
    </row>
    <row r="7" spans="1:14" x14ac:dyDescent="0.25">
      <c r="A7" s="135"/>
      <c r="B7" s="383"/>
      <c r="C7" s="384"/>
      <c r="D7" s="384"/>
      <c r="E7" s="384"/>
      <c r="F7" s="384"/>
      <c r="G7" s="384"/>
      <c r="H7" s="384"/>
      <c r="I7" s="385"/>
      <c r="J7" s="384"/>
      <c r="K7" s="384"/>
      <c r="L7" s="384"/>
      <c r="M7" s="386"/>
      <c r="N7" s="135"/>
    </row>
    <row r="10" spans="1:14" x14ac:dyDescent="0.25">
      <c r="A10" s="2" t="s">
        <v>433</v>
      </c>
      <c r="B10" s="2" t="s">
        <v>434</v>
      </c>
      <c r="C10" s="104" t="s">
        <v>435</v>
      </c>
      <c r="D10" s="2" t="s">
        <v>436</v>
      </c>
      <c r="E10" s="2" t="s">
        <v>437</v>
      </c>
      <c r="F10" s="2" t="s">
        <v>438</v>
      </c>
      <c r="G10" s="2" t="s">
        <v>439</v>
      </c>
      <c r="H10" s="2" t="s">
        <v>233</v>
      </c>
      <c r="I10" s="1" t="s">
        <v>440</v>
      </c>
    </row>
    <row r="11" spans="1:14" hidden="1" x14ac:dyDescent="0.25">
      <c r="A11" s="2" t="s">
        <v>294</v>
      </c>
      <c r="B11" s="2">
        <v>5</v>
      </c>
      <c r="C11" s="104" t="s">
        <v>311</v>
      </c>
      <c r="D11" s="2" t="s">
        <v>295</v>
      </c>
      <c r="E11" s="2" t="s">
        <v>296</v>
      </c>
      <c r="F11" s="2" t="s">
        <v>237</v>
      </c>
      <c r="G11" s="2" t="s">
        <v>297</v>
      </c>
      <c r="H11" s="2" t="s">
        <v>7</v>
      </c>
      <c r="I11" s="1">
        <v>7477.32</v>
      </c>
    </row>
    <row r="12" spans="1:14" hidden="1" x14ac:dyDescent="0.25">
      <c r="A12" s="2" t="s">
        <v>294</v>
      </c>
      <c r="B12" s="2">
        <v>5</v>
      </c>
      <c r="C12" s="104" t="s">
        <v>311</v>
      </c>
      <c r="D12" s="2" t="s">
        <v>295</v>
      </c>
      <c r="E12" s="2" t="s">
        <v>296</v>
      </c>
      <c r="F12" s="2" t="s">
        <v>467</v>
      </c>
      <c r="G12" s="2" t="s">
        <v>297</v>
      </c>
      <c r="H12" s="2" t="s">
        <v>7</v>
      </c>
      <c r="I12" s="2">
        <v>58.95</v>
      </c>
    </row>
    <row r="13" spans="1:14" hidden="1" x14ac:dyDescent="0.25">
      <c r="A13" s="2" t="s">
        <v>294</v>
      </c>
      <c r="B13" s="2">
        <v>5</v>
      </c>
      <c r="C13" s="104" t="s">
        <v>311</v>
      </c>
      <c r="D13" s="2" t="s">
        <v>295</v>
      </c>
      <c r="E13" s="2" t="s">
        <v>296</v>
      </c>
      <c r="F13" s="2" t="s">
        <v>237</v>
      </c>
      <c r="G13" s="2" t="s">
        <v>363</v>
      </c>
      <c r="H13" s="2" t="s">
        <v>7</v>
      </c>
      <c r="I13" s="1">
        <v>221054.8</v>
      </c>
    </row>
    <row r="14" spans="1:14" hidden="1" x14ac:dyDescent="0.25">
      <c r="A14" s="2" t="s">
        <v>294</v>
      </c>
      <c r="B14" s="2">
        <v>5</v>
      </c>
      <c r="C14" s="104" t="s">
        <v>311</v>
      </c>
      <c r="D14" s="2" t="s">
        <v>295</v>
      </c>
      <c r="E14" s="2" t="s">
        <v>296</v>
      </c>
      <c r="F14" s="2" t="s">
        <v>467</v>
      </c>
      <c r="G14" s="2" t="s">
        <v>363</v>
      </c>
      <c r="H14" s="2" t="s">
        <v>7</v>
      </c>
      <c r="I14" s="2">
        <v>1589.62</v>
      </c>
    </row>
    <row r="15" spans="1:14" hidden="1" x14ac:dyDescent="0.25">
      <c r="A15" s="2" t="s">
        <v>294</v>
      </c>
      <c r="B15" s="2">
        <v>5</v>
      </c>
      <c r="C15" s="104" t="s">
        <v>311</v>
      </c>
      <c r="D15" s="2" t="s">
        <v>295</v>
      </c>
      <c r="E15" s="2" t="s">
        <v>296</v>
      </c>
      <c r="F15" s="2" t="s">
        <v>237</v>
      </c>
      <c r="G15" s="2" t="s">
        <v>336</v>
      </c>
      <c r="H15" s="2" t="s">
        <v>7</v>
      </c>
      <c r="I15" s="1">
        <v>14076.52</v>
      </c>
    </row>
    <row r="16" spans="1:14" hidden="1" x14ac:dyDescent="0.25">
      <c r="A16" s="2" t="s">
        <v>294</v>
      </c>
      <c r="B16" s="2">
        <v>5</v>
      </c>
      <c r="C16" s="104" t="s">
        <v>311</v>
      </c>
      <c r="D16" s="2" t="s">
        <v>295</v>
      </c>
      <c r="E16" s="2" t="s">
        <v>296</v>
      </c>
      <c r="F16" s="2" t="s">
        <v>467</v>
      </c>
      <c r="G16" s="2" t="s">
        <v>336</v>
      </c>
      <c r="H16" s="2" t="s">
        <v>7</v>
      </c>
      <c r="I16" s="2">
        <v>309.38</v>
      </c>
    </row>
    <row r="17" spans="1:9" hidden="1" x14ac:dyDescent="0.25">
      <c r="A17" s="2" t="s">
        <v>294</v>
      </c>
      <c r="B17" s="2">
        <v>6</v>
      </c>
      <c r="C17" s="104" t="s">
        <v>312</v>
      </c>
      <c r="D17" s="2" t="s">
        <v>295</v>
      </c>
      <c r="E17" s="2" t="s">
        <v>296</v>
      </c>
      <c r="F17" s="2" t="s">
        <v>237</v>
      </c>
      <c r="G17" s="2" t="s">
        <v>297</v>
      </c>
      <c r="H17" s="2" t="s">
        <v>7</v>
      </c>
      <c r="I17" s="1">
        <v>17098.669999999998</v>
      </c>
    </row>
    <row r="18" spans="1:9" hidden="1" x14ac:dyDescent="0.25">
      <c r="A18" s="2" t="s">
        <v>294</v>
      </c>
      <c r="B18" s="2">
        <v>6</v>
      </c>
      <c r="C18" s="104" t="s">
        <v>312</v>
      </c>
      <c r="D18" s="2" t="s">
        <v>295</v>
      </c>
      <c r="E18" s="2" t="s">
        <v>296</v>
      </c>
      <c r="F18" s="2" t="s">
        <v>237</v>
      </c>
      <c r="G18" s="2" t="s">
        <v>363</v>
      </c>
      <c r="H18" s="2" t="s">
        <v>7</v>
      </c>
      <c r="I18" s="1">
        <v>301180.12</v>
      </c>
    </row>
    <row r="19" spans="1:9" hidden="1" x14ac:dyDescent="0.25">
      <c r="A19" s="2" t="s">
        <v>294</v>
      </c>
      <c r="B19" s="2">
        <v>6</v>
      </c>
      <c r="C19" s="104" t="s">
        <v>312</v>
      </c>
      <c r="D19" s="2" t="s">
        <v>295</v>
      </c>
      <c r="E19" s="2" t="s">
        <v>296</v>
      </c>
      <c r="F19" s="2" t="s">
        <v>467</v>
      </c>
      <c r="G19" s="2" t="s">
        <v>363</v>
      </c>
      <c r="H19" s="2" t="s">
        <v>7</v>
      </c>
      <c r="I19" s="2">
        <v>540.48</v>
      </c>
    </row>
    <row r="20" spans="1:9" hidden="1" x14ac:dyDescent="0.25">
      <c r="A20" s="2" t="s">
        <v>294</v>
      </c>
      <c r="B20" s="2">
        <v>6</v>
      </c>
      <c r="C20" s="104" t="s">
        <v>312</v>
      </c>
      <c r="D20" s="2" t="s">
        <v>295</v>
      </c>
      <c r="E20" s="2" t="s">
        <v>296</v>
      </c>
      <c r="F20" s="2" t="s">
        <v>237</v>
      </c>
      <c r="G20" s="2" t="s">
        <v>336</v>
      </c>
      <c r="H20" s="2" t="s">
        <v>7</v>
      </c>
      <c r="I20" s="1">
        <v>143914.79999999999</v>
      </c>
    </row>
    <row r="21" spans="1:9" hidden="1" x14ac:dyDescent="0.25">
      <c r="A21" s="2" t="s">
        <v>294</v>
      </c>
      <c r="B21" s="2">
        <v>6</v>
      </c>
      <c r="C21" s="104" t="s">
        <v>312</v>
      </c>
      <c r="D21" s="2" t="s">
        <v>295</v>
      </c>
      <c r="E21" s="2" t="s">
        <v>296</v>
      </c>
      <c r="F21" s="2" t="s">
        <v>467</v>
      </c>
      <c r="G21" s="2" t="s">
        <v>336</v>
      </c>
      <c r="H21" s="2" t="s">
        <v>7</v>
      </c>
      <c r="I21" s="2">
        <v>2931.12</v>
      </c>
    </row>
    <row r="22" spans="1:9" hidden="1" x14ac:dyDescent="0.25">
      <c r="A22" s="2" t="s">
        <v>294</v>
      </c>
      <c r="B22" s="2">
        <v>6</v>
      </c>
      <c r="C22" s="104" t="s">
        <v>312</v>
      </c>
      <c r="D22" s="2" t="s">
        <v>295</v>
      </c>
      <c r="E22" s="2" t="s">
        <v>296</v>
      </c>
      <c r="F22" s="2" t="s">
        <v>468</v>
      </c>
      <c r="G22" s="2" t="s">
        <v>336</v>
      </c>
      <c r="H22" s="2" t="s">
        <v>7</v>
      </c>
      <c r="I22" s="2">
        <v>15.13</v>
      </c>
    </row>
    <row r="23" spans="1:9" hidden="1" x14ac:dyDescent="0.25">
      <c r="A23" s="2" t="s">
        <v>294</v>
      </c>
      <c r="B23" s="2">
        <v>18</v>
      </c>
      <c r="C23" s="104" t="s">
        <v>313</v>
      </c>
      <c r="D23" s="2" t="s">
        <v>295</v>
      </c>
      <c r="E23" s="2" t="s">
        <v>296</v>
      </c>
      <c r="F23" s="2" t="s">
        <v>237</v>
      </c>
      <c r="G23" s="2" t="s">
        <v>297</v>
      </c>
      <c r="H23" s="2" t="s">
        <v>7</v>
      </c>
      <c r="I23" s="1">
        <v>1607.11</v>
      </c>
    </row>
    <row r="24" spans="1:9" hidden="1" x14ac:dyDescent="0.25">
      <c r="A24" s="2" t="s">
        <v>294</v>
      </c>
      <c r="B24" s="2">
        <v>18</v>
      </c>
      <c r="C24" s="104" t="s">
        <v>313</v>
      </c>
      <c r="D24" s="2" t="s">
        <v>295</v>
      </c>
      <c r="E24" s="2" t="s">
        <v>296</v>
      </c>
      <c r="F24" s="2" t="s">
        <v>237</v>
      </c>
      <c r="G24" s="2" t="s">
        <v>363</v>
      </c>
      <c r="H24" s="2" t="s">
        <v>7</v>
      </c>
      <c r="I24" s="1">
        <v>177332.4</v>
      </c>
    </row>
    <row r="25" spans="1:9" hidden="1" x14ac:dyDescent="0.25">
      <c r="A25" s="2" t="s">
        <v>294</v>
      </c>
      <c r="B25" s="2">
        <v>18</v>
      </c>
      <c r="C25" s="104" t="s">
        <v>313</v>
      </c>
      <c r="D25" s="2" t="s">
        <v>295</v>
      </c>
      <c r="E25" s="2" t="s">
        <v>296</v>
      </c>
      <c r="F25" s="2" t="s">
        <v>467</v>
      </c>
      <c r="G25" s="2" t="s">
        <v>363</v>
      </c>
      <c r="H25" s="2" t="s">
        <v>7</v>
      </c>
      <c r="I25" s="2">
        <v>1505.55</v>
      </c>
    </row>
    <row r="26" spans="1:9" hidden="1" x14ac:dyDescent="0.25">
      <c r="A26" s="2" t="s">
        <v>294</v>
      </c>
      <c r="B26" s="2">
        <v>18</v>
      </c>
      <c r="C26" s="104" t="s">
        <v>313</v>
      </c>
      <c r="D26" s="2" t="s">
        <v>295</v>
      </c>
      <c r="E26" s="2" t="s">
        <v>296</v>
      </c>
      <c r="F26" s="2" t="s">
        <v>468</v>
      </c>
      <c r="G26" s="2" t="s">
        <v>363</v>
      </c>
      <c r="H26" s="2" t="s">
        <v>7</v>
      </c>
      <c r="I26" s="2">
        <v>20256.759999999998</v>
      </c>
    </row>
    <row r="27" spans="1:9" hidden="1" x14ac:dyDescent="0.25">
      <c r="A27" s="2" t="s">
        <v>294</v>
      </c>
      <c r="B27" s="2">
        <v>18</v>
      </c>
      <c r="C27" s="104" t="s">
        <v>313</v>
      </c>
      <c r="D27" s="2" t="s">
        <v>295</v>
      </c>
      <c r="E27" s="2" t="s">
        <v>296</v>
      </c>
      <c r="F27" s="2" t="s">
        <v>237</v>
      </c>
      <c r="G27" s="2" t="s">
        <v>336</v>
      </c>
      <c r="H27" s="2" t="s">
        <v>7</v>
      </c>
      <c r="I27" s="1">
        <v>26244.240000000002</v>
      </c>
    </row>
    <row r="28" spans="1:9" hidden="1" x14ac:dyDescent="0.25">
      <c r="A28" s="2" t="s">
        <v>294</v>
      </c>
      <c r="B28" s="2">
        <v>18</v>
      </c>
      <c r="C28" s="104" t="s">
        <v>313</v>
      </c>
      <c r="D28" s="2" t="s">
        <v>295</v>
      </c>
      <c r="E28" s="2" t="s">
        <v>296</v>
      </c>
      <c r="F28" s="2" t="s">
        <v>467</v>
      </c>
      <c r="G28" s="2" t="s">
        <v>336</v>
      </c>
      <c r="H28" s="2" t="s">
        <v>7</v>
      </c>
      <c r="I28" s="2">
        <v>697.25</v>
      </c>
    </row>
    <row r="29" spans="1:9" hidden="1" x14ac:dyDescent="0.25">
      <c r="A29" s="2" t="s">
        <v>294</v>
      </c>
      <c r="B29" s="2">
        <v>18</v>
      </c>
      <c r="C29" s="104" t="s">
        <v>313</v>
      </c>
      <c r="D29" s="2" t="s">
        <v>295</v>
      </c>
      <c r="E29" s="2" t="s">
        <v>296</v>
      </c>
      <c r="F29" s="2" t="s">
        <v>468</v>
      </c>
      <c r="G29" s="2" t="s">
        <v>336</v>
      </c>
      <c r="H29" s="2" t="s">
        <v>7</v>
      </c>
      <c r="I29" s="2">
        <v>1109.1300000000001</v>
      </c>
    </row>
    <row r="30" spans="1:9" hidden="1" x14ac:dyDescent="0.25">
      <c r="A30" s="2" t="s">
        <v>294</v>
      </c>
      <c r="B30" s="2">
        <v>23</v>
      </c>
      <c r="C30" s="104" t="s">
        <v>314</v>
      </c>
      <c r="D30" s="2" t="s">
        <v>295</v>
      </c>
      <c r="E30" s="2" t="s">
        <v>296</v>
      </c>
      <c r="F30" s="2" t="s">
        <v>237</v>
      </c>
      <c r="G30" s="2" t="s">
        <v>297</v>
      </c>
      <c r="H30" s="2" t="s">
        <v>7</v>
      </c>
      <c r="I30" s="1">
        <v>939.33</v>
      </c>
    </row>
    <row r="31" spans="1:9" hidden="1" x14ac:dyDescent="0.25">
      <c r="A31" s="2" t="s">
        <v>294</v>
      </c>
      <c r="B31" s="2">
        <v>23</v>
      </c>
      <c r="C31" s="104" t="s">
        <v>314</v>
      </c>
      <c r="D31" s="2" t="s">
        <v>295</v>
      </c>
      <c r="E31" s="2" t="s">
        <v>296</v>
      </c>
      <c r="F31" s="2" t="s">
        <v>467</v>
      </c>
      <c r="G31" s="2" t="s">
        <v>297</v>
      </c>
      <c r="H31" s="2" t="s">
        <v>7</v>
      </c>
      <c r="I31" s="2">
        <v>190.53</v>
      </c>
    </row>
    <row r="32" spans="1:9" hidden="1" x14ac:dyDescent="0.25">
      <c r="A32" s="2" t="s">
        <v>294</v>
      </c>
      <c r="B32" s="2">
        <v>23</v>
      </c>
      <c r="C32" s="104" t="s">
        <v>314</v>
      </c>
      <c r="D32" s="2" t="s">
        <v>295</v>
      </c>
      <c r="E32" s="2" t="s">
        <v>296</v>
      </c>
      <c r="F32" s="2" t="s">
        <v>237</v>
      </c>
      <c r="G32" s="2" t="s">
        <v>363</v>
      </c>
      <c r="H32" s="2" t="s">
        <v>7</v>
      </c>
      <c r="I32" s="1">
        <v>22599.97</v>
      </c>
    </row>
    <row r="33" spans="1:9" hidden="1" x14ac:dyDescent="0.25">
      <c r="A33" s="2" t="s">
        <v>294</v>
      </c>
      <c r="B33" s="2">
        <v>23</v>
      </c>
      <c r="C33" s="104" t="s">
        <v>314</v>
      </c>
      <c r="D33" s="2" t="s">
        <v>295</v>
      </c>
      <c r="E33" s="2" t="s">
        <v>296</v>
      </c>
      <c r="F33" s="2" t="s">
        <v>467</v>
      </c>
      <c r="G33" s="2" t="s">
        <v>363</v>
      </c>
      <c r="H33" s="2" t="s">
        <v>7</v>
      </c>
      <c r="I33" s="2">
        <v>573.37</v>
      </c>
    </row>
    <row r="34" spans="1:9" hidden="1" x14ac:dyDescent="0.25">
      <c r="A34" s="2" t="s">
        <v>294</v>
      </c>
      <c r="B34" s="2">
        <v>23</v>
      </c>
      <c r="C34" s="104" t="s">
        <v>314</v>
      </c>
      <c r="D34" s="2" t="s">
        <v>295</v>
      </c>
      <c r="E34" s="2" t="s">
        <v>296</v>
      </c>
      <c r="F34" s="2" t="s">
        <v>237</v>
      </c>
      <c r="G34" s="2" t="s">
        <v>336</v>
      </c>
      <c r="H34" s="2" t="s">
        <v>7</v>
      </c>
      <c r="I34" s="1">
        <v>654.53</v>
      </c>
    </row>
    <row r="35" spans="1:9" hidden="1" x14ac:dyDescent="0.25">
      <c r="A35" s="2" t="s">
        <v>294</v>
      </c>
      <c r="B35" s="2">
        <v>26</v>
      </c>
      <c r="C35" s="104" t="s">
        <v>315</v>
      </c>
      <c r="D35" s="2" t="s">
        <v>295</v>
      </c>
      <c r="E35" s="2" t="s">
        <v>296</v>
      </c>
      <c r="F35" s="2" t="s">
        <v>237</v>
      </c>
      <c r="G35" s="2" t="s">
        <v>297</v>
      </c>
      <c r="H35" s="2" t="s">
        <v>7</v>
      </c>
      <c r="I35" s="1">
        <v>14321.02</v>
      </c>
    </row>
    <row r="36" spans="1:9" hidden="1" x14ac:dyDescent="0.25">
      <c r="A36" s="2" t="s">
        <v>294</v>
      </c>
      <c r="B36" s="2">
        <v>26</v>
      </c>
      <c r="C36" s="104" t="s">
        <v>315</v>
      </c>
      <c r="D36" s="2" t="s">
        <v>295</v>
      </c>
      <c r="E36" s="2" t="s">
        <v>296</v>
      </c>
      <c r="F36" s="2" t="s">
        <v>467</v>
      </c>
      <c r="G36" s="2" t="s">
        <v>297</v>
      </c>
      <c r="H36" s="2" t="s">
        <v>7</v>
      </c>
      <c r="I36" s="2">
        <v>137.84</v>
      </c>
    </row>
    <row r="37" spans="1:9" hidden="1" x14ac:dyDescent="0.25">
      <c r="A37" s="2" t="s">
        <v>294</v>
      </c>
      <c r="B37" s="2">
        <v>26</v>
      </c>
      <c r="C37" s="104" t="s">
        <v>315</v>
      </c>
      <c r="D37" s="2" t="s">
        <v>295</v>
      </c>
      <c r="E37" s="2" t="s">
        <v>296</v>
      </c>
      <c r="F37" s="2" t="s">
        <v>237</v>
      </c>
      <c r="G37" s="2" t="s">
        <v>363</v>
      </c>
      <c r="H37" s="2" t="s">
        <v>7</v>
      </c>
      <c r="I37" s="1">
        <v>82013.58</v>
      </c>
    </row>
    <row r="38" spans="1:9" hidden="1" x14ac:dyDescent="0.25">
      <c r="A38" s="2" t="s">
        <v>294</v>
      </c>
      <c r="B38" s="2">
        <v>26</v>
      </c>
      <c r="C38" s="104" t="s">
        <v>315</v>
      </c>
      <c r="D38" s="2" t="s">
        <v>295</v>
      </c>
      <c r="E38" s="2" t="s">
        <v>296</v>
      </c>
      <c r="F38" s="2" t="s">
        <v>467</v>
      </c>
      <c r="G38" s="2" t="s">
        <v>363</v>
      </c>
      <c r="H38" s="2" t="s">
        <v>7</v>
      </c>
      <c r="I38" s="2">
        <v>2347.23</v>
      </c>
    </row>
    <row r="39" spans="1:9" hidden="1" x14ac:dyDescent="0.25">
      <c r="A39" s="2" t="s">
        <v>294</v>
      </c>
      <c r="B39" s="2">
        <v>26</v>
      </c>
      <c r="C39" s="104" t="s">
        <v>315</v>
      </c>
      <c r="D39" s="2" t="s">
        <v>295</v>
      </c>
      <c r="E39" s="2" t="s">
        <v>296</v>
      </c>
      <c r="F39" s="2" t="s">
        <v>468</v>
      </c>
      <c r="G39" s="2" t="s">
        <v>363</v>
      </c>
      <c r="H39" s="2" t="s">
        <v>7</v>
      </c>
      <c r="I39" s="2">
        <v>114.59</v>
      </c>
    </row>
    <row r="40" spans="1:9" hidden="1" x14ac:dyDescent="0.25">
      <c r="A40" s="2" t="s">
        <v>294</v>
      </c>
      <c r="B40" s="2">
        <v>26</v>
      </c>
      <c r="C40" s="104" t="s">
        <v>315</v>
      </c>
      <c r="D40" s="2" t="s">
        <v>295</v>
      </c>
      <c r="E40" s="2" t="s">
        <v>296</v>
      </c>
      <c r="F40" s="2" t="s">
        <v>237</v>
      </c>
      <c r="G40" s="2" t="s">
        <v>336</v>
      </c>
      <c r="H40" s="2" t="s">
        <v>7</v>
      </c>
      <c r="I40" s="1">
        <v>102790.73</v>
      </c>
    </row>
    <row r="41" spans="1:9" hidden="1" x14ac:dyDescent="0.25">
      <c r="A41" s="2" t="s">
        <v>294</v>
      </c>
      <c r="B41" s="2">
        <v>26</v>
      </c>
      <c r="C41" s="104" t="s">
        <v>315</v>
      </c>
      <c r="D41" s="2" t="s">
        <v>295</v>
      </c>
      <c r="E41" s="2" t="s">
        <v>296</v>
      </c>
      <c r="F41" s="2" t="s">
        <v>467</v>
      </c>
      <c r="G41" s="2" t="s">
        <v>336</v>
      </c>
      <c r="H41" s="2" t="s">
        <v>7</v>
      </c>
      <c r="I41" s="2">
        <v>19292.98</v>
      </c>
    </row>
    <row r="42" spans="1:9" hidden="1" x14ac:dyDescent="0.25">
      <c r="A42" s="2" t="s">
        <v>294</v>
      </c>
      <c r="B42" s="2">
        <v>26</v>
      </c>
      <c r="C42" s="104" t="s">
        <v>315</v>
      </c>
      <c r="D42" s="2" t="s">
        <v>295</v>
      </c>
      <c r="E42" s="2" t="s">
        <v>296</v>
      </c>
      <c r="F42" s="2" t="s">
        <v>468</v>
      </c>
      <c r="G42" s="2" t="s">
        <v>336</v>
      </c>
      <c r="H42" s="2" t="s">
        <v>7</v>
      </c>
      <c r="I42" s="2">
        <v>93.72</v>
      </c>
    </row>
    <row r="43" spans="1:9" hidden="1" x14ac:dyDescent="0.25">
      <c r="A43" s="2" t="s">
        <v>294</v>
      </c>
      <c r="B43" s="2">
        <v>28</v>
      </c>
      <c r="C43" s="104" t="s">
        <v>316</v>
      </c>
      <c r="D43" s="2" t="s">
        <v>295</v>
      </c>
      <c r="E43" s="2" t="s">
        <v>296</v>
      </c>
      <c r="F43" s="2" t="s">
        <v>237</v>
      </c>
      <c r="G43" s="2" t="s">
        <v>297</v>
      </c>
      <c r="H43" s="2" t="s">
        <v>7</v>
      </c>
      <c r="I43" s="1">
        <v>3338.52</v>
      </c>
    </row>
    <row r="44" spans="1:9" hidden="1" x14ac:dyDescent="0.25">
      <c r="A44" s="2" t="s">
        <v>294</v>
      </c>
      <c r="B44" s="2">
        <v>28</v>
      </c>
      <c r="C44" s="104" t="s">
        <v>316</v>
      </c>
      <c r="D44" s="2" t="s">
        <v>295</v>
      </c>
      <c r="E44" s="2" t="s">
        <v>296</v>
      </c>
      <c r="F44" s="2" t="s">
        <v>237</v>
      </c>
      <c r="G44" s="2" t="s">
        <v>363</v>
      </c>
      <c r="H44" s="2" t="s">
        <v>7</v>
      </c>
      <c r="I44" s="1">
        <v>123971.39</v>
      </c>
    </row>
    <row r="45" spans="1:9" hidden="1" x14ac:dyDescent="0.25">
      <c r="A45" s="2" t="s">
        <v>294</v>
      </c>
      <c r="B45" s="2">
        <v>28</v>
      </c>
      <c r="C45" s="104" t="s">
        <v>316</v>
      </c>
      <c r="D45" s="2" t="s">
        <v>295</v>
      </c>
      <c r="E45" s="2" t="s">
        <v>296</v>
      </c>
      <c r="F45" s="2" t="s">
        <v>237</v>
      </c>
      <c r="G45" s="2" t="s">
        <v>336</v>
      </c>
      <c r="H45" s="2" t="s">
        <v>7</v>
      </c>
      <c r="I45" s="1">
        <v>29399.33</v>
      </c>
    </row>
    <row r="46" spans="1:9" hidden="1" x14ac:dyDescent="0.25">
      <c r="A46" s="2" t="s">
        <v>294</v>
      </c>
      <c r="B46" s="2">
        <v>28</v>
      </c>
      <c r="C46" s="104" t="s">
        <v>316</v>
      </c>
      <c r="D46" s="2" t="s">
        <v>295</v>
      </c>
      <c r="E46" s="2" t="s">
        <v>296</v>
      </c>
      <c r="F46" s="2" t="s">
        <v>467</v>
      </c>
      <c r="G46" s="2" t="s">
        <v>336</v>
      </c>
      <c r="H46" s="2" t="s">
        <v>7</v>
      </c>
      <c r="I46" s="2">
        <v>200.95</v>
      </c>
    </row>
    <row r="47" spans="1:9" hidden="1" x14ac:dyDescent="0.25">
      <c r="A47" s="2" t="s">
        <v>294</v>
      </c>
      <c r="B47" s="2">
        <v>31</v>
      </c>
      <c r="C47" s="104" t="s">
        <v>317</v>
      </c>
      <c r="D47" s="2" t="s">
        <v>295</v>
      </c>
      <c r="E47" s="2" t="s">
        <v>296</v>
      </c>
      <c r="F47" s="2" t="s">
        <v>237</v>
      </c>
      <c r="G47" s="2" t="s">
        <v>297</v>
      </c>
      <c r="H47" s="2" t="s">
        <v>7</v>
      </c>
      <c r="I47" s="1">
        <v>1754.19</v>
      </c>
    </row>
    <row r="48" spans="1:9" hidden="1" x14ac:dyDescent="0.25">
      <c r="A48" s="2" t="s">
        <v>294</v>
      </c>
      <c r="B48" s="2">
        <v>31</v>
      </c>
      <c r="C48" s="104" t="s">
        <v>317</v>
      </c>
      <c r="D48" s="2" t="s">
        <v>295</v>
      </c>
      <c r="E48" s="2" t="s">
        <v>296</v>
      </c>
      <c r="F48" s="2" t="s">
        <v>237</v>
      </c>
      <c r="G48" s="2" t="s">
        <v>363</v>
      </c>
      <c r="H48" s="2" t="s">
        <v>7</v>
      </c>
      <c r="I48" s="1">
        <v>5090.8100000000004</v>
      </c>
    </row>
    <row r="49" spans="1:9" hidden="1" x14ac:dyDescent="0.25">
      <c r="A49" s="2" t="s">
        <v>294</v>
      </c>
      <c r="B49" s="2">
        <v>31</v>
      </c>
      <c r="C49" s="104" t="s">
        <v>317</v>
      </c>
      <c r="D49" s="2" t="s">
        <v>295</v>
      </c>
      <c r="E49" s="2" t="s">
        <v>296</v>
      </c>
      <c r="F49" s="2" t="s">
        <v>237</v>
      </c>
      <c r="G49" s="2" t="s">
        <v>336</v>
      </c>
      <c r="H49" s="2" t="s">
        <v>7</v>
      </c>
      <c r="I49" s="1">
        <v>3977.2</v>
      </c>
    </row>
    <row r="50" spans="1:9" hidden="1" x14ac:dyDescent="0.25">
      <c r="A50" s="2" t="s">
        <v>294</v>
      </c>
      <c r="B50" s="2">
        <v>34</v>
      </c>
      <c r="C50" s="104" t="s">
        <v>318</v>
      </c>
      <c r="D50" s="2" t="s">
        <v>295</v>
      </c>
      <c r="E50" s="2" t="s">
        <v>296</v>
      </c>
      <c r="F50" s="2" t="s">
        <v>237</v>
      </c>
      <c r="G50" s="2" t="s">
        <v>297</v>
      </c>
      <c r="H50" s="2" t="s">
        <v>7</v>
      </c>
      <c r="I50" s="1">
        <v>7480.14</v>
      </c>
    </row>
    <row r="51" spans="1:9" hidden="1" x14ac:dyDescent="0.25">
      <c r="A51" s="2" t="s">
        <v>294</v>
      </c>
      <c r="B51" s="2">
        <v>34</v>
      </c>
      <c r="C51" s="104" t="s">
        <v>318</v>
      </c>
      <c r="D51" s="2" t="s">
        <v>295</v>
      </c>
      <c r="E51" s="2" t="s">
        <v>296</v>
      </c>
      <c r="F51" s="2" t="s">
        <v>467</v>
      </c>
      <c r="G51" s="2" t="s">
        <v>297</v>
      </c>
      <c r="H51" s="2" t="s">
        <v>7</v>
      </c>
      <c r="I51" s="2">
        <v>272.82</v>
      </c>
    </row>
    <row r="52" spans="1:9" hidden="1" x14ac:dyDescent="0.25">
      <c r="A52" s="2" t="s">
        <v>294</v>
      </c>
      <c r="B52" s="2">
        <v>34</v>
      </c>
      <c r="C52" s="104" t="s">
        <v>318</v>
      </c>
      <c r="D52" s="2" t="s">
        <v>295</v>
      </c>
      <c r="E52" s="2" t="s">
        <v>296</v>
      </c>
      <c r="F52" s="2" t="s">
        <v>237</v>
      </c>
      <c r="G52" s="2" t="s">
        <v>363</v>
      </c>
      <c r="H52" s="2" t="s">
        <v>7</v>
      </c>
      <c r="I52" s="1">
        <v>84257.11</v>
      </c>
    </row>
    <row r="53" spans="1:9" hidden="1" x14ac:dyDescent="0.25">
      <c r="A53" s="2" t="s">
        <v>294</v>
      </c>
      <c r="B53" s="2">
        <v>34</v>
      </c>
      <c r="C53" s="104" t="s">
        <v>318</v>
      </c>
      <c r="D53" s="2" t="s">
        <v>295</v>
      </c>
      <c r="E53" s="2" t="s">
        <v>296</v>
      </c>
      <c r="F53" s="2" t="s">
        <v>467</v>
      </c>
      <c r="G53" s="2" t="s">
        <v>363</v>
      </c>
      <c r="H53" s="2" t="s">
        <v>7</v>
      </c>
      <c r="I53" s="2">
        <v>7271.2</v>
      </c>
    </row>
    <row r="54" spans="1:9" hidden="1" x14ac:dyDescent="0.25">
      <c r="A54" s="2" t="s">
        <v>294</v>
      </c>
      <c r="B54" s="2">
        <v>34</v>
      </c>
      <c r="C54" s="104" t="s">
        <v>318</v>
      </c>
      <c r="D54" s="2" t="s">
        <v>295</v>
      </c>
      <c r="E54" s="2" t="s">
        <v>296</v>
      </c>
      <c r="F54" s="2" t="s">
        <v>237</v>
      </c>
      <c r="G54" s="2" t="s">
        <v>336</v>
      </c>
      <c r="H54" s="2" t="s">
        <v>7</v>
      </c>
      <c r="I54" s="1">
        <v>40297.06</v>
      </c>
    </row>
    <row r="55" spans="1:9" hidden="1" x14ac:dyDescent="0.25">
      <c r="A55" s="2" t="s">
        <v>294</v>
      </c>
      <c r="B55" s="2">
        <v>34</v>
      </c>
      <c r="C55" s="104" t="s">
        <v>318</v>
      </c>
      <c r="D55" s="2" t="s">
        <v>295</v>
      </c>
      <c r="E55" s="2" t="s">
        <v>296</v>
      </c>
      <c r="F55" s="2" t="s">
        <v>467</v>
      </c>
      <c r="G55" s="2" t="s">
        <v>336</v>
      </c>
      <c r="H55" s="2" t="s">
        <v>7</v>
      </c>
      <c r="I55" s="2">
        <v>3652.76</v>
      </c>
    </row>
    <row r="56" spans="1:9" x14ac:dyDescent="0.25">
      <c r="A56" s="2" t="s">
        <v>299</v>
      </c>
      <c r="B56" s="2">
        <v>2</v>
      </c>
      <c r="C56" s="104" t="s">
        <v>337</v>
      </c>
      <c r="D56" s="2" t="s">
        <v>295</v>
      </c>
      <c r="E56" s="2" t="s">
        <v>296</v>
      </c>
      <c r="F56" s="2" t="s">
        <v>237</v>
      </c>
      <c r="G56" s="2" t="s">
        <v>297</v>
      </c>
      <c r="H56" s="2" t="s">
        <v>7</v>
      </c>
      <c r="I56" s="1">
        <v>27204.83</v>
      </c>
    </row>
    <row r="57" spans="1:9" hidden="1" x14ac:dyDescent="0.25">
      <c r="A57" s="2" t="s">
        <v>299</v>
      </c>
      <c r="B57" s="2">
        <v>2</v>
      </c>
      <c r="C57" s="104" t="s">
        <v>337</v>
      </c>
      <c r="D57" s="2" t="s">
        <v>295</v>
      </c>
      <c r="E57" s="2" t="s">
        <v>296</v>
      </c>
      <c r="F57" s="2" t="s">
        <v>467</v>
      </c>
      <c r="G57" s="2" t="s">
        <v>297</v>
      </c>
      <c r="H57" s="2" t="s">
        <v>7</v>
      </c>
      <c r="I57" s="2">
        <v>272.87</v>
      </c>
    </row>
    <row r="58" spans="1:9" x14ac:dyDescent="0.25">
      <c r="A58" s="2" t="s">
        <v>299</v>
      </c>
      <c r="B58" s="2">
        <v>2</v>
      </c>
      <c r="C58" s="104" t="s">
        <v>337</v>
      </c>
      <c r="D58" s="2" t="s">
        <v>295</v>
      </c>
      <c r="E58" s="2" t="s">
        <v>296</v>
      </c>
      <c r="F58" s="2" t="s">
        <v>237</v>
      </c>
      <c r="G58" s="2" t="s">
        <v>363</v>
      </c>
      <c r="H58" s="2" t="s">
        <v>7</v>
      </c>
      <c r="I58" s="1">
        <v>332190.55</v>
      </c>
    </row>
    <row r="59" spans="1:9" hidden="1" x14ac:dyDescent="0.25">
      <c r="A59" s="2" t="s">
        <v>299</v>
      </c>
      <c r="B59" s="2">
        <v>2</v>
      </c>
      <c r="C59" s="104" t="s">
        <v>337</v>
      </c>
      <c r="D59" s="2" t="s">
        <v>295</v>
      </c>
      <c r="E59" s="2" t="s">
        <v>296</v>
      </c>
      <c r="F59" s="2" t="s">
        <v>467</v>
      </c>
      <c r="G59" s="2" t="s">
        <v>363</v>
      </c>
      <c r="H59" s="2" t="s">
        <v>7</v>
      </c>
      <c r="I59" s="2">
        <v>885.63</v>
      </c>
    </row>
    <row r="60" spans="1:9" hidden="1" x14ac:dyDescent="0.25">
      <c r="A60" s="2" t="s">
        <v>299</v>
      </c>
      <c r="B60" s="2">
        <v>2</v>
      </c>
      <c r="C60" s="104" t="s">
        <v>337</v>
      </c>
      <c r="D60" s="2" t="s">
        <v>295</v>
      </c>
      <c r="E60" s="2" t="s">
        <v>296</v>
      </c>
      <c r="F60" s="2" t="s">
        <v>468</v>
      </c>
      <c r="G60" s="2" t="s">
        <v>363</v>
      </c>
      <c r="H60" s="2" t="s">
        <v>7</v>
      </c>
      <c r="I60" s="2">
        <v>98.26</v>
      </c>
    </row>
    <row r="61" spans="1:9" hidden="1" x14ac:dyDescent="0.25">
      <c r="A61" s="2" t="s">
        <v>299</v>
      </c>
      <c r="B61" s="2">
        <v>2</v>
      </c>
      <c r="C61" s="104" t="s">
        <v>337</v>
      </c>
      <c r="D61" s="2" t="s">
        <v>295</v>
      </c>
      <c r="E61" s="2" t="s">
        <v>296</v>
      </c>
      <c r="F61" s="2" t="s">
        <v>237</v>
      </c>
      <c r="G61" s="2" t="s">
        <v>336</v>
      </c>
      <c r="H61" s="2" t="s">
        <v>7</v>
      </c>
      <c r="I61" s="1">
        <v>112515.95</v>
      </c>
    </row>
    <row r="62" spans="1:9" hidden="1" x14ac:dyDescent="0.25">
      <c r="A62" s="2" t="s">
        <v>299</v>
      </c>
      <c r="B62" s="2">
        <v>2</v>
      </c>
      <c r="C62" s="104" t="s">
        <v>337</v>
      </c>
      <c r="D62" s="2" t="s">
        <v>295</v>
      </c>
      <c r="E62" s="2" t="s">
        <v>296</v>
      </c>
      <c r="F62" s="2" t="s">
        <v>467</v>
      </c>
      <c r="G62" s="2" t="s">
        <v>336</v>
      </c>
      <c r="H62" s="2" t="s">
        <v>7</v>
      </c>
      <c r="I62" s="2">
        <v>2243.8200000000002</v>
      </c>
    </row>
    <row r="63" spans="1:9" hidden="1" x14ac:dyDescent="0.25">
      <c r="A63" s="2" t="s">
        <v>299</v>
      </c>
      <c r="B63" s="2">
        <v>2</v>
      </c>
      <c r="C63" s="104" t="s">
        <v>337</v>
      </c>
      <c r="D63" s="2" t="s">
        <v>295</v>
      </c>
      <c r="E63" s="2" t="s">
        <v>296</v>
      </c>
      <c r="F63" s="2" t="s">
        <v>468</v>
      </c>
      <c r="G63" s="2" t="s">
        <v>336</v>
      </c>
      <c r="H63" s="2" t="s">
        <v>7</v>
      </c>
      <c r="I63" s="2">
        <v>424.15</v>
      </c>
    </row>
    <row r="64" spans="1:9" hidden="1" x14ac:dyDescent="0.25">
      <c r="A64" s="2" t="s">
        <v>299</v>
      </c>
      <c r="B64" s="2">
        <v>8</v>
      </c>
      <c r="C64" s="104" t="s">
        <v>338</v>
      </c>
      <c r="D64" s="2" t="s">
        <v>295</v>
      </c>
      <c r="E64" s="2" t="s">
        <v>296</v>
      </c>
      <c r="F64" s="2" t="s">
        <v>237</v>
      </c>
      <c r="G64" s="2" t="s">
        <v>297</v>
      </c>
      <c r="H64" s="2" t="s">
        <v>7</v>
      </c>
      <c r="I64" s="1">
        <v>6836.15</v>
      </c>
    </row>
    <row r="65" spans="1:9" hidden="1" x14ac:dyDescent="0.25">
      <c r="A65" s="2" t="s">
        <v>299</v>
      </c>
      <c r="B65" s="2">
        <v>8</v>
      </c>
      <c r="C65" s="104" t="s">
        <v>338</v>
      </c>
      <c r="D65" s="2" t="s">
        <v>295</v>
      </c>
      <c r="E65" s="2" t="s">
        <v>296</v>
      </c>
      <c r="F65" s="2" t="s">
        <v>237</v>
      </c>
      <c r="G65" s="2" t="s">
        <v>363</v>
      </c>
      <c r="H65" s="2" t="s">
        <v>7</v>
      </c>
      <c r="I65" s="1">
        <v>49765.38</v>
      </c>
    </row>
    <row r="66" spans="1:9" hidden="1" x14ac:dyDescent="0.25">
      <c r="A66" s="2" t="s">
        <v>299</v>
      </c>
      <c r="B66" s="2">
        <v>8</v>
      </c>
      <c r="C66" s="104" t="s">
        <v>338</v>
      </c>
      <c r="D66" s="2" t="s">
        <v>295</v>
      </c>
      <c r="E66" s="2" t="s">
        <v>296</v>
      </c>
      <c r="F66" s="2" t="s">
        <v>467</v>
      </c>
      <c r="G66" s="2" t="s">
        <v>363</v>
      </c>
      <c r="H66" s="2" t="s">
        <v>7</v>
      </c>
      <c r="I66" s="2">
        <v>4115.41</v>
      </c>
    </row>
    <row r="67" spans="1:9" hidden="1" x14ac:dyDescent="0.25">
      <c r="A67" s="2" t="s">
        <v>299</v>
      </c>
      <c r="B67" s="2">
        <v>8</v>
      </c>
      <c r="C67" s="104" t="s">
        <v>338</v>
      </c>
      <c r="D67" s="2" t="s">
        <v>295</v>
      </c>
      <c r="E67" s="2" t="s">
        <v>296</v>
      </c>
      <c r="F67" s="2" t="s">
        <v>468</v>
      </c>
      <c r="G67" s="2" t="s">
        <v>363</v>
      </c>
      <c r="H67" s="2" t="s">
        <v>7</v>
      </c>
      <c r="I67" s="2">
        <v>1870.25</v>
      </c>
    </row>
    <row r="68" spans="1:9" hidden="1" x14ac:dyDescent="0.25">
      <c r="A68" s="2" t="s">
        <v>299</v>
      </c>
      <c r="B68" s="2">
        <v>8</v>
      </c>
      <c r="C68" s="104" t="s">
        <v>338</v>
      </c>
      <c r="D68" s="2" t="s">
        <v>295</v>
      </c>
      <c r="E68" s="2" t="s">
        <v>296</v>
      </c>
      <c r="F68" s="2" t="s">
        <v>237</v>
      </c>
      <c r="G68" s="2" t="s">
        <v>336</v>
      </c>
      <c r="H68" s="2" t="s">
        <v>7</v>
      </c>
      <c r="I68" s="1">
        <v>14780.4</v>
      </c>
    </row>
    <row r="69" spans="1:9" hidden="1" x14ac:dyDescent="0.25">
      <c r="A69" s="2" t="s">
        <v>299</v>
      </c>
      <c r="B69" s="2">
        <v>8</v>
      </c>
      <c r="C69" s="104" t="s">
        <v>338</v>
      </c>
      <c r="D69" s="2" t="s">
        <v>295</v>
      </c>
      <c r="E69" s="2" t="s">
        <v>296</v>
      </c>
      <c r="F69" s="2" t="s">
        <v>467</v>
      </c>
      <c r="G69" s="2" t="s">
        <v>336</v>
      </c>
      <c r="H69" s="2" t="s">
        <v>7</v>
      </c>
      <c r="I69" s="2">
        <v>1360.22</v>
      </c>
    </row>
    <row r="70" spans="1:9" hidden="1" x14ac:dyDescent="0.25">
      <c r="A70" s="2" t="s">
        <v>299</v>
      </c>
      <c r="B70" s="2">
        <v>8</v>
      </c>
      <c r="C70" s="104" t="s">
        <v>338</v>
      </c>
      <c r="D70" s="2" t="s">
        <v>295</v>
      </c>
      <c r="E70" s="2" t="s">
        <v>296</v>
      </c>
      <c r="F70" s="2" t="s">
        <v>468</v>
      </c>
      <c r="G70" s="2" t="s">
        <v>336</v>
      </c>
      <c r="H70" s="2" t="s">
        <v>7</v>
      </c>
      <c r="I70" s="2">
        <v>156.38</v>
      </c>
    </row>
    <row r="71" spans="1:9" hidden="1" x14ac:dyDescent="0.25">
      <c r="A71" s="2" t="s">
        <v>299</v>
      </c>
      <c r="B71" s="2">
        <v>12</v>
      </c>
      <c r="C71" s="104" t="s">
        <v>339</v>
      </c>
      <c r="D71" s="2" t="s">
        <v>295</v>
      </c>
      <c r="E71" s="2" t="s">
        <v>296</v>
      </c>
      <c r="F71" s="2" t="s">
        <v>237</v>
      </c>
      <c r="G71" s="2" t="s">
        <v>297</v>
      </c>
      <c r="H71" s="2" t="s">
        <v>7</v>
      </c>
      <c r="I71" s="1">
        <v>41071.480000000003</v>
      </c>
    </row>
    <row r="72" spans="1:9" hidden="1" x14ac:dyDescent="0.25">
      <c r="A72" s="2" t="s">
        <v>299</v>
      </c>
      <c r="B72" s="2">
        <v>12</v>
      </c>
      <c r="C72" s="104" t="s">
        <v>339</v>
      </c>
      <c r="D72" s="2" t="s">
        <v>295</v>
      </c>
      <c r="E72" s="2" t="s">
        <v>296</v>
      </c>
      <c r="F72" s="2" t="s">
        <v>467</v>
      </c>
      <c r="G72" s="2" t="s">
        <v>297</v>
      </c>
      <c r="H72" s="2" t="s">
        <v>7</v>
      </c>
      <c r="I72" s="2">
        <v>31.46</v>
      </c>
    </row>
    <row r="73" spans="1:9" hidden="1" x14ac:dyDescent="0.25">
      <c r="A73" s="2" t="s">
        <v>299</v>
      </c>
      <c r="B73" s="2">
        <v>12</v>
      </c>
      <c r="C73" s="104" t="s">
        <v>339</v>
      </c>
      <c r="D73" s="2" t="s">
        <v>295</v>
      </c>
      <c r="E73" s="2" t="s">
        <v>296</v>
      </c>
      <c r="F73" s="2" t="s">
        <v>237</v>
      </c>
      <c r="G73" s="2" t="s">
        <v>363</v>
      </c>
      <c r="H73" s="2" t="s">
        <v>7</v>
      </c>
      <c r="I73" s="1">
        <v>486496.61</v>
      </c>
    </row>
    <row r="74" spans="1:9" hidden="1" x14ac:dyDescent="0.25">
      <c r="A74" s="2" t="s">
        <v>299</v>
      </c>
      <c r="B74" s="2">
        <v>12</v>
      </c>
      <c r="C74" s="104" t="s">
        <v>339</v>
      </c>
      <c r="D74" s="2" t="s">
        <v>295</v>
      </c>
      <c r="E74" s="2" t="s">
        <v>296</v>
      </c>
      <c r="F74" s="2" t="s">
        <v>467</v>
      </c>
      <c r="G74" s="2" t="s">
        <v>363</v>
      </c>
      <c r="H74" s="2" t="s">
        <v>7</v>
      </c>
      <c r="I74" s="2">
        <v>1426.64</v>
      </c>
    </row>
    <row r="75" spans="1:9" hidden="1" x14ac:dyDescent="0.25">
      <c r="A75" s="2" t="s">
        <v>299</v>
      </c>
      <c r="B75" s="2">
        <v>12</v>
      </c>
      <c r="C75" s="104" t="s">
        <v>339</v>
      </c>
      <c r="D75" s="2" t="s">
        <v>295</v>
      </c>
      <c r="E75" s="2" t="s">
        <v>296</v>
      </c>
      <c r="F75" s="2" t="s">
        <v>468</v>
      </c>
      <c r="G75" s="2" t="s">
        <v>363</v>
      </c>
      <c r="H75" s="2" t="s">
        <v>7</v>
      </c>
      <c r="I75" s="2">
        <v>30.3</v>
      </c>
    </row>
    <row r="76" spans="1:9" hidden="1" x14ac:dyDescent="0.25">
      <c r="A76" s="2" t="s">
        <v>299</v>
      </c>
      <c r="B76" s="2">
        <v>12</v>
      </c>
      <c r="C76" s="104" t="s">
        <v>339</v>
      </c>
      <c r="D76" s="2" t="s">
        <v>295</v>
      </c>
      <c r="E76" s="2" t="s">
        <v>296</v>
      </c>
      <c r="F76" s="2" t="s">
        <v>237</v>
      </c>
      <c r="G76" s="2" t="s">
        <v>336</v>
      </c>
      <c r="H76" s="2" t="s">
        <v>7</v>
      </c>
      <c r="I76" s="1">
        <v>259638.93</v>
      </c>
    </row>
    <row r="77" spans="1:9" hidden="1" x14ac:dyDescent="0.25">
      <c r="A77" s="2" t="s">
        <v>299</v>
      </c>
      <c r="B77" s="2">
        <v>12</v>
      </c>
      <c r="C77" s="104" t="s">
        <v>339</v>
      </c>
      <c r="D77" s="2" t="s">
        <v>295</v>
      </c>
      <c r="E77" s="2" t="s">
        <v>296</v>
      </c>
      <c r="F77" s="2" t="s">
        <v>467</v>
      </c>
      <c r="G77" s="2" t="s">
        <v>336</v>
      </c>
      <c r="H77" s="2" t="s">
        <v>7</v>
      </c>
      <c r="I77" s="2">
        <v>3858.31</v>
      </c>
    </row>
    <row r="78" spans="1:9" hidden="1" x14ac:dyDescent="0.25">
      <c r="A78" s="2" t="s">
        <v>299</v>
      </c>
      <c r="B78" s="2">
        <v>12</v>
      </c>
      <c r="C78" s="104" t="s">
        <v>339</v>
      </c>
      <c r="D78" s="2" t="s">
        <v>295</v>
      </c>
      <c r="E78" s="2" t="s">
        <v>296</v>
      </c>
      <c r="F78" s="2" t="s">
        <v>468</v>
      </c>
      <c r="G78" s="2" t="s">
        <v>336</v>
      </c>
      <c r="H78" s="2" t="s">
        <v>7</v>
      </c>
      <c r="I78" s="2">
        <v>417.62</v>
      </c>
    </row>
    <row r="79" spans="1:9" hidden="1" x14ac:dyDescent="0.25">
      <c r="A79" s="2" t="s">
        <v>299</v>
      </c>
      <c r="B79" s="2">
        <v>13</v>
      </c>
      <c r="C79" s="104" t="s">
        <v>340</v>
      </c>
      <c r="D79" s="2" t="s">
        <v>295</v>
      </c>
      <c r="E79" s="2" t="s">
        <v>296</v>
      </c>
      <c r="F79" s="2" t="s">
        <v>237</v>
      </c>
      <c r="G79" s="2" t="s">
        <v>297</v>
      </c>
      <c r="H79" s="2" t="s">
        <v>7</v>
      </c>
      <c r="I79" s="1">
        <v>11631.59</v>
      </c>
    </row>
    <row r="80" spans="1:9" hidden="1" x14ac:dyDescent="0.25">
      <c r="A80" s="2" t="s">
        <v>299</v>
      </c>
      <c r="B80" s="2">
        <v>13</v>
      </c>
      <c r="C80" s="104" t="s">
        <v>340</v>
      </c>
      <c r="D80" s="2" t="s">
        <v>295</v>
      </c>
      <c r="E80" s="2" t="s">
        <v>296</v>
      </c>
      <c r="F80" s="2" t="s">
        <v>237</v>
      </c>
      <c r="G80" s="2" t="s">
        <v>363</v>
      </c>
      <c r="H80" s="2" t="s">
        <v>7</v>
      </c>
      <c r="I80" s="1">
        <v>298548.83</v>
      </c>
    </row>
    <row r="81" spans="1:11" hidden="1" x14ac:dyDescent="0.25">
      <c r="A81" s="2" t="s">
        <v>299</v>
      </c>
      <c r="B81" s="2">
        <v>13</v>
      </c>
      <c r="C81" s="104" t="s">
        <v>340</v>
      </c>
      <c r="D81" s="2" t="s">
        <v>295</v>
      </c>
      <c r="E81" s="2" t="s">
        <v>296</v>
      </c>
      <c r="F81" s="2" t="s">
        <v>467</v>
      </c>
      <c r="G81" s="2" t="s">
        <v>363</v>
      </c>
      <c r="H81" s="2" t="s">
        <v>7</v>
      </c>
      <c r="I81" s="2">
        <v>1087.42</v>
      </c>
    </row>
    <row r="82" spans="1:11" hidden="1" x14ac:dyDescent="0.25">
      <c r="A82" s="2" t="s">
        <v>299</v>
      </c>
      <c r="B82" s="2">
        <v>13</v>
      </c>
      <c r="C82" s="104" t="s">
        <v>340</v>
      </c>
      <c r="D82" s="2" t="s">
        <v>295</v>
      </c>
      <c r="E82" s="2" t="s">
        <v>296</v>
      </c>
      <c r="F82" s="2" t="s">
        <v>468</v>
      </c>
      <c r="G82" s="2" t="s">
        <v>363</v>
      </c>
      <c r="H82" s="2" t="s">
        <v>7</v>
      </c>
      <c r="I82" s="2">
        <v>100.93</v>
      </c>
    </row>
    <row r="83" spans="1:11" hidden="1" x14ac:dyDescent="0.25">
      <c r="A83" s="2" t="s">
        <v>299</v>
      </c>
      <c r="B83" s="2">
        <v>13</v>
      </c>
      <c r="C83" s="104" t="s">
        <v>340</v>
      </c>
      <c r="D83" s="2" t="s">
        <v>295</v>
      </c>
      <c r="E83" s="2" t="s">
        <v>296</v>
      </c>
      <c r="F83" s="2" t="s">
        <v>237</v>
      </c>
      <c r="G83" s="2" t="s">
        <v>336</v>
      </c>
      <c r="H83" s="2" t="s">
        <v>7</v>
      </c>
      <c r="I83" s="1">
        <v>86087</v>
      </c>
    </row>
    <row r="84" spans="1:11" hidden="1" x14ac:dyDescent="0.25">
      <c r="A84" s="2" t="s">
        <v>299</v>
      </c>
      <c r="B84" s="2">
        <v>13</v>
      </c>
      <c r="C84" s="104" t="s">
        <v>340</v>
      </c>
      <c r="D84" s="2" t="s">
        <v>295</v>
      </c>
      <c r="E84" s="2" t="s">
        <v>296</v>
      </c>
      <c r="F84" s="2" t="s">
        <v>467</v>
      </c>
      <c r="G84" s="2" t="s">
        <v>336</v>
      </c>
      <c r="H84" s="2" t="s">
        <v>7</v>
      </c>
      <c r="I84" s="2">
        <v>978.76</v>
      </c>
    </row>
    <row r="85" spans="1:11" hidden="1" x14ac:dyDescent="0.25">
      <c r="A85" s="2" t="s">
        <v>299</v>
      </c>
      <c r="B85" s="2">
        <v>13</v>
      </c>
      <c r="C85" s="104" t="s">
        <v>340</v>
      </c>
      <c r="D85" s="2" t="s">
        <v>295</v>
      </c>
      <c r="E85" s="2" t="s">
        <v>296</v>
      </c>
      <c r="F85" s="2" t="s">
        <v>468</v>
      </c>
      <c r="G85" s="2" t="s">
        <v>336</v>
      </c>
      <c r="H85" s="2" t="s">
        <v>7</v>
      </c>
      <c r="I85" s="2">
        <v>122.11</v>
      </c>
    </row>
    <row r="86" spans="1:11" hidden="1" x14ac:dyDescent="0.25">
      <c r="A86" s="2" t="s">
        <v>299</v>
      </c>
      <c r="B86" s="2">
        <v>15</v>
      </c>
      <c r="C86" s="104" t="s">
        <v>341</v>
      </c>
      <c r="D86" s="2" t="s">
        <v>295</v>
      </c>
      <c r="E86" s="2" t="s">
        <v>296</v>
      </c>
      <c r="F86" s="2" t="s">
        <v>237</v>
      </c>
      <c r="G86" s="2" t="s">
        <v>297</v>
      </c>
      <c r="H86" s="2" t="s">
        <v>7</v>
      </c>
      <c r="I86" s="1">
        <v>9420.31</v>
      </c>
    </row>
    <row r="87" spans="1:11" hidden="1" x14ac:dyDescent="0.25">
      <c r="A87" s="2" t="s">
        <v>299</v>
      </c>
      <c r="B87" s="2">
        <v>15</v>
      </c>
      <c r="C87" s="104" t="s">
        <v>341</v>
      </c>
      <c r="D87" s="2" t="s">
        <v>295</v>
      </c>
      <c r="E87" s="2" t="s">
        <v>296</v>
      </c>
      <c r="F87" s="2" t="s">
        <v>237</v>
      </c>
      <c r="G87" s="2" t="s">
        <v>363</v>
      </c>
      <c r="H87" s="2" t="s">
        <v>7</v>
      </c>
      <c r="I87" s="1">
        <v>284994.11</v>
      </c>
    </row>
    <row r="88" spans="1:11" hidden="1" x14ac:dyDescent="0.25">
      <c r="A88" s="2" t="s">
        <v>299</v>
      </c>
      <c r="B88" s="2">
        <v>15</v>
      </c>
      <c r="C88" s="104" t="s">
        <v>341</v>
      </c>
      <c r="D88" s="2" t="s">
        <v>295</v>
      </c>
      <c r="E88" s="2" t="s">
        <v>296</v>
      </c>
      <c r="F88" s="2" t="s">
        <v>467</v>
      </c>
      <c r="G88" s="2" t="s">
        <v>363</v>
      </c>
      <c r="H88" s="2" t="s">
        <v>7</v>
      </c>
      <c r="I88" s="2">
        <v>554.77</v>
      </c>
    </row>
    <row r="89" spans="1:11" hidden="1" x14ac:dyDescent="0.25">
      <c r="A89" s="2" t="s">
        <v>299</v>
      </c>
      <c r="B89" s="2">
        <v>15</v>
      </c>
      <c r="C89" s="104" t="s">
        <v>341</v>
      </c>
      <c r="D89" s="2" t="s">
        <v>295</v>
      </c>
      <c r="E89" s="2" t="s">
        <v>296</v>
      </c>
      <c r="F89" s="2" t="s">
        <v>237</v>
      </c>
      <c r="G89" s="2" t="s">
        <v>336</v>
      </c>
      <c r="H89" s="2" t="s">
        <v>7</v>
      </c>
      <c r="I89" s="1">
        <v>92458.7</v>
      </c>
    </row>
    <row r="90" spans="1:11" hidden="1" x14ac:dyDescent="0.25">
      <c r="A90" s="2" t="s">
        <v>299</v>
      </c>
      <c r="B90" s="2">
        <v>15</v>
      </c>
      <c r="C90" s="104" t="s">
        <v>341</v>
      </c>
      <c r="D90" s="2" t="s">
        <v>295</v>
      </c>
      <c r="E90" s="2" t="s">
        <v>296</v>
      </c>
      <c r="F90" s="2" t="s">
        <v>467</v>
      </c>
      <c r="G90" s="2" t="s">
        <v>336</v>
      </c>
      <c r="H90" s="2" t="s">
        <v>7</v>
      </c>
      <c r="I90" s="2">
        <v>378.87</v>
      </c>
    </row>
    <row r="91" spans="1:11" hidden="1" x14ac:dyDescent="0.25">
      <c r="A91" s="2" t="s">
        <v>299</v>
      </c>
      <c r="B91" s="2">
        <v>15</v>
      </c>
      <c r="C91" s="104" t="s">
        <v>341</v>
      </c>
      <c r="D91" s="2" t="s">
        <v>295</v>
      </c>
      <c r="E91" s="2" t="s">
        <v>296</v>
      </c>
      <c r="F91" s="2" t="s">
        <v>468</v>
      </c>
      <c r="G91" s="2" t="s">
        <v>336</v>
      </c>
      <c r="H91" s="2" t="s">
        <v>7</v>
      </c>
      <c r="I91" s="2">
        <v>30.25</v>
      </c>
    </row>
    <row r="92" spans="1:11" hidden="1" x14ac:dyDescent="0.25">
      <c r="A92" s="2" t="s">
        <v>299</v>
      </c>
      <c r="B92" s="2">
        <v>16</v>
      </c>
      <c r="C92" s="104" t="s">
        <v>335</v>
      </c>
      <c r="D92" s="2" t="s">
        <v>295</v>
      </c>
      <c r="E92" s="2" t="s">
        <v>296</v>
      </c>
      <c r="F92" s="2" t="s">
        <v>237</v>
      </c>
      <c r="G92" s="2" t="s">
        <v>297</v>
      </c>
      <c r="H92" s="2" t="s">
        <v>7</v>
      </c>
      <c r="I92" s="1">
        <v>5636.19</v>
      </c>
      <c r="J92" s="244"/>
      <c r="K92" s="14"/>
    </row>
    <row r="93" spans="1:11" hidden="1" x14ac:dyDescent="0.25">
      <c r="A93" s="2" t="s">
        <v>299</v>
      </c>
      <c r="B93" s="2">
        <v>16</v>
      </c>
      <c r="C93" s="104" t="s">
        <v>335</v>
      </c>
      <c r="D93" s="2" t="s">
        <v>295</v>
      </c>
      <c r="E93" s="2" t="s">
        <v>296</v>
      </c>
      <c r="F93" s="2" t="s">
        <v>468</v>
      </c>
      <c r="G93" s="2" t="s">
        <v>297</v>
      </c>
      <c r="H93" s="2" t="s">
        <v>7</v>
      </c>
      <c r="I93" s="2">
        <v>102.59</v>
      </c>
    </row>
    <row r="94" spans="1:11" hidden="1" x14ac:dyDescent="0.25">
      <c r="A94" s="2" t="s">
        <v>299</v>
      </c>
      <c r="B94" s="2">
        <v>16</v>
      </c>
      <c r="C94" s="104" t="s">
        <v>335</v>
      </c>
      <c r="D94" s="2" t="s">
        <v>295</v>
      </c>
      <c r="E94" s="2" t="s">
        <v>296</v>
      </c>
      <c r="F94" s="2" t="s">
        <v>237</v>
      </c>
      <c r="G94" s="2" t="s">
        <v>363</v>
      </c>
      <c r="H94" s="2" t="s">
        <v>7</v>
      </c>
      <c r="I94" s="1">
        <v>183026.12</v>
      </c>
      <c r="J94" s="168"/>
    </row>
    <row r="95" spans="1:11" hidden="1" x14ac:dyDescent="0.25">
      <c r="A95" s="2" t="s">
        <v>299</v>
      </c>
      <c r="B95" s="2">
        <v>16</v>
      </c>
      <c r="C95" s="104" t="s">
        <v>335</v>
      </c>
      <c r="D95" s="2" t="s">
        <v>295</v>
      </c>
      <c r="E95" s="2" t="s">
        <v>296</v>
      </c>
      <c r="F95" s="2" t="s">
        <v>467</v>
      </c>
      <c r="G95" s="2" t="s">
        <v>363</v>
      </c>
      <c r="H95" s="2" t="s">
        <v>7</v>
      </c>
      <c r="I95" s="2">
        <v>1607.22</v>
      </c>
    </row>
    <row r="96" spans="1:11" hidden="1" x14ac:dyDescent="0.25">
      <c r="A96" s="2" t="s">
        <v>299</v>
      </c>
      <c r="B96" s="2">
        <v>16</v>
      </c>
      <c r="C96" s="104" t="s">
        <v>335</v>
      </c>
      <c r="D96" s="2" t="s">
        <v>295</v>
      </c>
      <c r="E96" s="2" t="s">
        <v>296</v>
      </c>
      <c r="F96" s="2" t="s">
        <v>468</v>
      </c>
      <c r="G96" s="2" t="s">
        <v>363</v>
      </c>
      <c r="H96" s="2" t="s">
        <v>7</v>
      </c>
      <c r="I96" s="2">
        <v>25366.42</v>
      </c>
    </row>
    <row r="97" spans="1:9" hidden="1" x14ac:dyDescent="0.25">
      <c r="A97" s="2" t="s">
        <v>299</v>
      </c>
      <c r="B97" s="2">
        <v>16</v>
      </c>
      <c r="C97" s="104" t="s">
        <v>335</v>
      </c>
      <c r="D97" s="2" t="s">
        <v>295</v>
      </c>
      <c r="E97" s="2" t="s">
        <v>296</v>
      </c>
      <c r="F97" s="2" t="s">
        <v>237</v>
      </c>
      <c r="G97" s="2" t="s">
        <v>336</v>
      </c>
      <c r="H97" s="2" t="s">
        <v>7</v>
      </c>
      <c r="I97" s="1">
        <v>100991.46</v>
      </c>
    </row>
    <row r="98" spans="1:9" hidden="1" x14ac:dyDescent="0.25">
      <c r="A98" s="2" t="s">
        <v>299</v>
      </c>
      <c r="B98" s="2">
        <v>16</v>
      </c>
      <c r="C98" s="104" t="s">
        <v>335</v>
      </c>
      <c r="D98" s="2" t="s">
        <v>295</v>
      </c>
      <c r="E98" s="2" t="s">
        <v>296</v>
      </c>
      <c r="F98" s="2" t="s">
        <v>467</v>
      </c>
      <c r="G98" s="2" t="s">
        <v>336</v>
      </c>
      <c r="H98" s="2" t="s">
        <v>7</v>
      </c>
      <c r="I98" s="2">
        <v>2221.61</v>
      </c>
    </row>
    <row r="99" spans="1:9" hidden="1" x14ac:dyDescent="0.25">
      <c r="A99" s="2" t="s">
        <v>299</v>
      </c>
      <c r="B99" s="2">
        <v>16</v>
      </c>
      <c r="C99" s="104" t="s">
        <v>335</v>
      </c>
      <c r="D99" s="2" t="s">
        <v>295</v>
      </c>
      <c r="E99" s="2" t="s">
        <v>296</v>
      </c>
      <c r="F99" s="2" t="s">
        <v>468</v>
      </c>
      <c r="G99" s="2" t="s">
        <v>336</v>
      </c>
      <c r="H99" s="2" t="s">
        <v>7</v>
      </c>
      <c r="I99" s="2">
        <v>8919.2099999999991</v>
      </c>
    </row>
    <row r="100" spans="1:9" hidden="1" x14ac:dyDescent="0.25">
      <c r="A100" s="2" t="s">
        <v>299</v>
      </c>
      <c r="B100" s="2">
        <v>17</v>
      </c>
      <c r="C100" s="104" t="s">
        <v>342</v>
      </c>
      <c r="D100" s="2" t="s">
        <v>295</v>
      </c>
      <c r="E100" s="2" t="s">
        <v>296</v>
      </c>
      <c r="F100" s="2" t="s">
        <v>237</v>
      </c>
      <c r="G100" s="2" t="s">
        <v>297</v>
      </c>
      <c r="H100" s="2" t="s">
        <v>7</v>
      </c>
      <c r="I100" s="1">
        <v>3377.86</v>
      </c>
    </row>
    <row r="101" spans="1:9" hidden="1" x14ac:dyDescent="0.25">
      <c r="A101" s="2" t="s">
        <v>299</v>
      </c>
      <c r="B101" s="2">
        <v>17</v>
      </c>
      <c r="C101" s="104" t="s">
        <v>342</v>
      </c>
      <c r="D101" s="2" t="s">
        <v>295</v>
      </c>
      <c r="E101" s="2" t="s">
        <v>296</v>
      </c>
      <c r="F101" s="2" t="s">
        <v>237</v>
      </c>
      <c r="G101" s="2" t="s">
        <v>363</v>
      </c>
      <c r="H101" s="2" t="s">
        <v>7</v>
      </c>
      <c r="I101" s="1">
        <v>104747.64</v>
      </c>
    </row>
    <row r="102" spans="1:9" hidden="1" x14ac:dyDescent="0.25">
      <c r="A102" s="2" t="s">
        <v>299</v>
      </c>
      <c r="B102" s="2">
        <v>17</v>
      </c>
      <c r="C102" s="104" t="s">
        <v>342</v>
      </c>
      <c r="D102" s="2" t="s">
        <v>295</v>
      </c>
      <c r="E102" s="2" t="s">
        <v>296</v>
      </c>
      <c r="F102" s="2" t="s">
        <v>467</v>
      </c>
      <c r="G102" s="2" t="s">
        <v>363</v>
      </c>
      <c r="H102" s="2" t="s">
        <v>7</v>
      </c>
      <c r="I102" s="2">
        <v>427.62</v>
      </c>
    </row>
    <row r="103" spans="1:9" hidden="1" x14ac:dyDescent="0.25">
      <c r="A103" s="2" t="s">
        <v>299</v>
      </c>
      <c r="B103" s="2">
        <v>17</v>
      </c>
      <c r="C103" s="104" t="s">
        <v>342</v>
      </c>
      <c r="D103" s="2" t="s">
        <v>295</v>
      </c>
      <c r="E103" s="2" t="s">
        <v>296</v>
      </c>
      <c r="F103" s="2" t="s">
        <v>237</v>
      </c>
      <c r="G103" s="2" t="s">
        <v>336</v>
      </c>
      <c r="H103" s="2" t="s">
        <v>7</v>
      </c>
      <c r="I103" s="1">
        <v>13147.2</v>
      </c>
    </row>
    <row r="104" spans="1:9" hidden="1" x14ac:dyDescent="0.25">
      <c r="A104" s="2" t="s">
        <v>299</v>
      </c>
      <c r="B104" s="2">
        <v>17</v>
      </c>
      <c r="C104" s="104" t="s">
        <v>342</v>
      </c>
      <c r="D104" s="2" t="s">
        <v>295</v>
      </c>
      <c r="E104" s="2" t="s">
        <v>296</v>
      </c>
      <c r="F104" s="2" t="s">
        <v>467</v>
      </c>
      <c r="G104" s="2" t="s">
        <v>336</v>
      </c>
      <c r="H104" s="2" t="s">
        <v>7</v>
      </c>
      <c r="I104" s="2">
        <v>228.34</v>
      </c>
    </row>
    <row r="105" spans="1:9" hidden="1" x14ac:dyDescent="0.25">
      <c r="A105" s="2" t="s">
        <v>299</v>
      </c>
      <c r="B105" s="2">
        <v>19</v>
      </c>
      <c r="C105" s="104" t="s">
        <v>343</v>
      </c>
      <c r="D105" s="2" t="s">
        <v>295</v>
      </c>
      <c r="E105" s="2" t="s">
        <v>296</v>
      </c>
      <c r="F105" s="2" t="s">
        <v>237</v>
      </c>
      <c r="G105" s="2" t="s">
        <v>297</v>
      </c>
      <c r="H105" s="2" t="s">
        <v>7</v>
      </c>
      <c r="I105" s="1">
        <v>3289.74</v>
      </c>
    </row>
    <row r="106" spans="1:9" hidden="1" x14ac:dyDescent="0.25">
      <c r="A106" s="2" t="s">
        <v>299</v>
      </c>
      <c r="B106" s="2">
        <v>19</v>
      </c>
      <c r="C106" s="104" t="s">
        <v>343</v>
      </c>
      <c r="D106" s="2" t="s">
        <v>295</v>
      </c>
      <c r="E106" s="2" t="s">
        <v>296</v>
      </c>
      <c r="F106" s="2" t="s">
        <v>468</v>
      </c>
      <c r="G106" s="2" t="s">
        <v>297</v>
      </c>
      <c r="H106" s="2" t="s">
        <v>7</v>
      </c>
      <c r="I106" s="2">
        <v>31.16</v>
      </c>
    </row>
    <row r="107" spans="1:9" hidden="1" x14ac:dyDescent="0.25">
      <c r="A107" s="2" t="s">
        <v>299</v>
      </c>
      <c r="B107" s="2">
        <v>19</v>
      </c>
      <c r="C107" s="104" t="s">
        <v>343</v>
      </c>
      <c r="D107" s="2" t="s">
        <v>295</v>
      </c>
      <c r="E107" s="2" t="s">
        <v>296</v>
      </c>
      <c r="F107" s="2" t="s">
        <v>237</v>
      </c>
      <c r="G107" s="2" t="s">
        <v>363</v>
      </c>
      <c r="H107" s="2" t="s">
        <v>7</v>
      </c>
      <c r="I107" s="1">
        <v>44183.13</v>
      </c>
    </row>
    <row r="108" spans="1:9" hidden="1" x14ac:dyDescent="0.25">
      <c r="A108" s="2" t="s">
        <v>299</v>
      </c>
      <c r="B108" s="2">
        <v>19</v>
      </c>
      <c r="C108" s="104" t="s">
        <v>343</v>
      </c>
      <c r="D108" s="2" t="s">
        <v>295</v>
      </c>
      <c r="E108" s="2" t="s">
        <v>296</v>
      </c>
      <c r="F108" s="2" t="s">
        <v>467</v>
      </c>
      <c r="G108" s="2" t="s">
        <v>363</v>
      </c>
      <c r="H108" s="2" t="s">
        <v>7</v>
      </c>
      <c r="I108" s="2">
        <v>442.07</v>
      </c>
    </row>
    <row r="109" spans="1:9" hidden="1" x14ac:dyDescent="0.25">
      <c r="A109" s="2" t="s">
        <v>299</v>
      </c>
      <c r="B109" s="2">
        <v>19</v>
      </c>
      <c r="C109" s="104" t="s">
        <v>343</v>
      </c>
      <c r="D109" s="2" t="s">
        <v>295</v>
      </c>
      <c r="E109" s="2" t="s">
        <v>296</v>
      </c>
      <c r="F109" s="2" t="s">
        <v>237</v>
      </c>
      <c r="G109" s="2" t="s">
        <v>336</v>
      </c>
      <c r="H109" s="2" t="s">
        <v>7</v>
      </c>
      <c r="I109" s="1">
        <v>4504.01</v>
      </c>
    </row>
    <row r="110" spans="1:9" hidden="1" x14ac:dyDescent="0.25">
      <c r="A110" s="2" t="s">
        <v>299</v>
      </c>
      <c r="B110" s="2">
        <v>19</v>
      </c>
      <c r="C110" s="104" t="s">
        <v>343</v>
      </c>
      <c r="D110" s="2" t="s">
        <v>295</v>
      </c>
      <c r="E110" s="2" t="s">
        <v>296</v>
      </c>
      <c r="F110" s="2" t="s">
        <v>467</v>
      </c>
      <c r="G110" s="2" t="s">
        <v>336</v>
      </c>
      <c r="H110" s="2" t="s">
        <v>7</v>
      </c>
      <c r="I110" s="2">
        <v>345.99</v>
      </c>
    </row>
    <row r="111" spans="1:9" hidden="1" x14ac:dyDescent="0.25">
      <c r="A111" s="2" t="s">
        <v>299</v>
      </c>
      <c r="B111" s="2">
        <v>19</v>
      </c>
      <c r="C111" s="104" t="s">
        <v>343</v>
      </c>
      <c r="D111" s="2" t="s">
        <v>295</v>
      </c>
      <c r="E111" s="2" t="s">
        <v>296</v>
      </c>
      <c r="F111" s="2" t="s">
        <v>468</v>
      </c>
      <c r="G111" s="2" t="s">
        <v>336</v>
      </c>
      <c r="H111" s="2" t="s">
        <v>7</v>
      </c>
      <c r="I111" s="2">
        <v>147</v>
      </c>
    </row>
    <row r="112" spans="1:9" hidden="1" x14ac:dyDescent="0.25">
      <c r="A112" s="2" t="s">
        <v>299</v>
      </c>
      <c r="B112" s="2">
        <v>21</v>
      </c>
      <c r="C112" s="104" t="s">
        <v>344</v>
      </c>
      <c r="D112" s="2" t="s">
        <v>295</v>
      </c>
      <c r="E112" s="2" t="s">
        <v>296</v>
      </c>
      <c r="F112" s="2" t="s">
        <v>237</v>
      </c>
      <c r="G112" s="2" t="s">
        <v>297</v>
      </c>
      <c r="H112" s="2" t="s">
        <v>7</v>
      </c>
      <c r="I112" s="1">
        <v>15663.13</v>
      </c>
    </row>
    <row r="113" spans="1:9" hidden="1" x14ac:dyDescent="0.25">
      <c r="A113" s="2" t="s">
        <v>299</v>
      </c>
      <c r="B113" s="2">
        <v>21</v>
      </c>
      <c r="C113" s="104" t="s">
        <v>344</v>
      </c>
      <c r="D113" s="2" t="s">
        <v>295</v>
      </c>
      <c r="E113" s="2" t="s">
        <v>296</v>
      </c>
      <c r="F113" s="2" t="s">
        <v>237</v>
      </c>
      <c r="G113" s="2" t="s">
        <v>363</v>
      </c>
      <c r="H113" s="2" t="s">
        <v>7</v>
      </c>
      <c r="I113" s="1">
        <v>106286.47</v>
      </c>
    </row>
    <row r="114" spans="1:9" hidden="1" x14ac:dyDescent="0.25">
      <c r="A114" s="2" t="s">
        <v>299</v>
      </c>
      <c r="B114" s="2">
        <v>21</v>
      </c>
      <c r="C114" s="104" t="s">
        <v>344</v>
      </c>
      <c r="D114" s="2" t="s">
        <v>295</v>
      </c>
      <c r="E114" s="2" t="s">
        <v>296</v>
      </c>
      <c r="F114" s="2" t="s">
        <v>467</v>
      </c>
      <c r="G114" s="2" t="s">
        <v>363</v>
      </c>
      <c r="H114" s="2" t="s">
        <v>7</v>
      </c>
      <c r="I114" s="2">
        <v>546.83000000000004</v>
      </c>
    </row>
    <row r="115" spans="1:9" hidden="1" x14ac:dyDescent="0.25">
      <c r="A115" s="2" t="s">
        <v>299</v>
      </c>
      <c r="B115" s="2">
        <v>21</v>
      </c>
      <c r="C115" s="104" t="s">
        <v>344</v>
      </c>
      <c r="D115" s="2" t="s">
        <v>295</v>
      </c>
      <c r="E115" s="2" t="s">
        <v>296</v>
      </c>
      <c r="F115" s="2" t="s">
        <v>237</v>
      </c>
      <c r="G115" s="2" t="s">
        <v>336</v>
      </c>
      <c r="H115" s="2" t="s">
        <v>7</v>
      </c>
      <c r="I115" s="1">
        <v>96918.57</v>
      </c>
    </row>
    <row r="116" spans="1:9" hidden="1" x14ac:dyDescent="0.25">
      <c r="A116" s="2" t="s">
        <v>299</v>
      </c>
      <c r="B116" s="2">
        <v>21</v>
      </c>
      <c r="C116" s="104" t="s">
        <v>344</v>
      </c>
      <c r="D116" s="2" t="s">
        <v>295</v>
      </c>
      <c r="E116" s="2" t="s">
        <v>296</v>
      </c>
      <c r="F116" s="2" t="s">
        <v>467</v>
      </c>
      <c r="G116" s="2" t="s">
        <v>336</v>
      </c>
      <c r="H116" s="2" t="s">
        <v>7</v>
      </c>
      <c r="I116" s="2">
        <v>513.64</v>
      </c>
    </row>
    <row r="117" spans="1:9" hidden="1" x14ac:dyDescent="0.25">
      <c r="A117" s="2" t="s">
        <v>299</v>
      </c>
      <c r="B117" s="2">
        <v>24</v>
      </c>
      <c r="C117" s="104" t="s">
        <v>345</v>
      </c>
      <c r="D117" s="2" t="s">
        <v>295</v>
      </c>
      <c r="E117" s="2" t="s">
        <v>296</v>
      </c>
      <c r="F117" s="2" t="s">
        <v>237</v>
      </c>
      <c r="G117" s="2" t="s">
        <v>297</v>
      </c>
      <c r="H117" s="2" t="s">
        <v>7</v>
      </c>
      <c r="I117" s="1">
        <v>1348.74</v>
      </c>
    </row>
    <row r="118" spans="1:9" hidden="1" x14ac:dyDescent="0.25">
      <c r="A118" s="2" t="s">
        <v>299</v>
      </c>
      <c r="B118" s="2">
        <v>24</v>
      </c>
      <c r="C118" s="104" t="s">
        <v>345</v>
      </c>
      <c r="D118" s="2" t="s">
        <v>295</v>
      </c>
      <c r="E118" s="2" t="s">
        <v>296</v>
      </c>
      <c r="F118" s="2" t="s">
        <v>467</v>
      </c>
      <c r="G118" s="2" t="s">
        <v>297</v>
      </c>
      <c r="H118" s="2" t="s">
        <v>7</v>
      </c>
      <c r="I118" s="2">
        <v>108.22</v>
      </c>
    </row>
    <row r="119" spans="1:9" hidden="1" x14ac:dyDescent="0.25">
      <c r="A119" s="2" t="s">
        <v>299</v>
      </c>
      <c r="B119" s="2">
        <v>24</v>
      </c>
      <c r="C119" s="104" t="s">
        <v>345</v>
      </c>
      <c r="D119" s="2" t="s">
        <v>295</v>
      </c>
      <c r="E119" s="2" t="s">
        <v>296</v>
      </c>
      <c r="F119" s="2" t="s">
        <v>237</v>
      </c>
      <c r="G119" s="2" t="s">
        <v>363</v>
      </c>
      <c r="H119" s="2" t="s">
        <v>7</v>
      </c>
      <c r="I119" s="1">
        <v>35694.79</v>
      </c>
    </row>
    <row r="120" spans="1:9" hidden="1" x14ac:dyDescent="0.25">
      <c r="A120" s="2" t="s">
        <v>299</v>
      </c>
      <c r="B120" s="2">
        <v>24</v>
      </c>
      <c r="C120" s="104" t="s">
        <v>345</v>
      </c>
      <c r="D120" s="2" t="s">
        <v>295</v>
      </c>
      <c r="E120" s="2" t="s">
        <v>296</v>
      </c>
      <c r="F120" s="2" t="s">
        <v>467</v>
      </c>
      <c r="G120" s="2" t="s">
        <v>363</v>
      </c>
      <c r="H120" s="2" t="s">
        <v>7</v>
      </c>
      <c r="I120" s="2">
        <v>127.08</v>
      </c>
    </row>
    <row r="121" spans="1:9" hidden="1" x14ac:dyDescent="0.25">
      <c r="A121" s="2" t="s">
        <v>299</v>
      </c>
      <c r="B121" s="2">
        <v>24</v>
      </c>
      <c r="C121" s="104" t="s">
        <v>345</v>
      </c>
      <c r="D121" s="2" t="s">
        <v>295</v>
      </c>
      <c r="E121" s="2" t="s">
        <v>296</v>
      </c>
      <c r="F121" s="2" t="s">
        <v>468</v>
      </c>
      <c r="G121" s="2" t="s">
        <v>363</v>
      </c>
      <c r="H121" s="2" t="s">
        <v>7</v>
      </c>
      <c r="I121" s="2">
        <v>555.61</v>
      </c>
    </row>
    <row r="122" spans="1:9" hidden="1" x14ac:dyDescent="0.25">
      <c r="A122" s="2" t="s">
        <v>299</v>
      </c>
      <c r="B122" s="2">
        <v>24</v>
      </c>
      <c r="C122" s="104" t="s">
        <v>345</v>
      </c>
      <c r="D122" s="2" t="s">
        <v>295</v>
      </c>
      <c r="E122" s="2" t="s">
        <v>296</v>
      </c>
      <c r="F122" s="2" t="s">
        <v>237</v>
      </c>
      <c r="G122" s="2" t="s">
        <v>336</v>
      </c>
      <c r="H122" s="2" t="s">
        <v>7</v>
      </c>
      <c r="I122" s="1">
        <v>15507.29</v>
      </c>
    </row>
    <row r="123" spans="1:9" hidden="1" x14ac:dyDescent="0.25">
      <c r="A123" s="2" t="s">
        <v>299</v>
      </c>
      <c r="B123" s="2">
        <v>24</v>
      </c>
      <c r="C123" s="104" t="s">
        <v>345</v>
      </c>
      <c r="D123" s="2" t="s">
        <v>295</v>
      </c>
      <c r="E123" s="2" t="s">
        <v>296</v>
      </c>
      <c r="F123" s="2" t="s">
        <v>467</v>
      </c>
      <c r="G123" s="2" t="s">
        <v>336</v>
      </c>
      <c r="H123" s="2" t="s">
        <v>7</v>
      </c>
      <c r="I123" s="2">
        <v>379.02</v>
      </c>
    </row>
    <row r="124" spans="1:9" hidden="1" x14ac:dyDescent="0.25">
      <c r="A124" s="2" t="s">
        <v>299</v>
      </c>
      <c r="B124" s="2">
        <v>24</v>
      </c>
      <c r="C124" s="104" t="s">
        <v>345</v>
      </c>
      <c r="D124" s="2" t="s">
        <v>295</v>
      </c>
      <c r="E124" s="2" t="s">
        <v>296</v>
      </c>
      <c r="F124" s="2" t="s">
        <v>468</v>
      </c>
      <c r="G124" s="2" t="s">
        <v>336</v>
      </c>
      <c r="H124" s="2" t="s">
        <v>7</v>
      </c>
      <c r="I124" s="2">
        <v>323.58999999999997</v>
      </c>
    </row>
    <row r="125" spans="1:9" hidden="1" x14ac:dyDescent="0.25">
      <c r="A125" s="2" t="s">
        <v>299</v>
      </c>
      <c r="B125" s="2">
        <v>35</v>
      </c>
      <c r="C125" s="104" t="s">
        <v>346</v>
      </c>
      <c r="D125" s="2" t="s">
        <v>295</v>
      </c>
      <c r="E125" s="2" t="s">
        <v>296</v>
      </c>
      <c r="F125" s="2" t="s">
        <v>237</v>
      </c>
      <c r="G125" s="2" t="s">
        <v>297</v>
      </c>
      <c r="H125" s="2" t="s">
        <v>7</v>
      </c>
      <c r="I125" s="1">
        <v>1977.19</v>
      </c>
    </row>
    <row r="126" spans="1:9" hidden="1" x14ac:dyDescent="0.25">
      <c r="A126" s="2" t="s">
        <v>299</v>
      </c>
      <c r="B126" s="2">
        <v>35</v>
      </c>
      <c r="C126" s="104" t="s">
        <v>346</v>
      </c>
      <c r="D126" s="2" t="s">
        <v>295</v>
      </c>
      <c r="E126" s="2" t="s">
        <v>296</v>
      </c>
      <c r="F126" s="2" t="s">
        <v>237</v>
      </c>
      <c r="G126" s="2" t="s">
        <v>363</v>
      </c>
      <c r="H126" s="2" t="s">
        <v>7</v>
      </c>
      <c r="I126" s="1">
        <v>15223.35</v>
      </c>
    </row>
    <row r="127" spans="1:9" hidden="1" x14ac:dyDescent="0.25">
      <c r="A127" s="2" t="s">
        <v>299</v>
      </c>
      <c r="B127" s="2">
        <v>35</v>
      </c>
      <c r="C127" s="104" t="s">
        <v>346</v>
      </c>
      <c r="D127" s="2" t="s">
        <v>295</v>
      </c>
      <c r="E127" s="2" t="s">
        <v>296</v>
      </c>
      <c r="F127" s="2" t="s">
        <v>237</v>
      </c>
      <c r="G127" s="2" t="s">
        <v>336</v>
      </c>
      <c r="H127" s="2" t="s">
        <v>7</v>
      </c>
      <c r="I127" s="1">
        <v>159.12</v>
      </c>
    </row>
    <row r="128" spans="1:9" hidden="1" x14ac:dyDescent="0.25">
      <c r="A128" s="2" t="s">
        <v>301</v>
      </c>
      <c r="B128" s="2">
        <v>7</v>
      </c>
      <c r="C128" s="104" t="s">
        <v>347</v>
      </c>
      <c r="D128" s="2" t="s">
        <v>295</v>
      </c>
      <c r="E128" s="2" t="s">
        <v>296</v>
      </c>
      <c r="F128" s="2" t="s">
        <v>237</v>
      </c>
      <c r="G128" s="2" t="s">
        <v>297</v>
      </c>
      <c r="H128" s="2" t="s">
        <v>7</v>
      </c>
      <c r="I128" s="1">
        <v>2714.83</v>
      </c>
    </row>
    <row r="129" spans="1:9" hidden="1" x14ac:dyDescent="0.25">
      <c r="A129" s="2" t="s">
        <v>301</v>
      </c>
      <c r="B129" s="2">
        <v>7</v>
      </c>
      <c r="C129" s="104" t="s">
        <v>347</v>
      </c>
      <c r="D129" s="2" t="s">
        <v>295</v>
      </c>
      <c r="E129" s="2" t="s">
        <v>296</v>
      </c>
      <c r="F129" s="2" t="s">
        <v>467</v>
      </c>
      <c r="G129" s="2" t="s">
        <v>297</v>
      </c>
      <c r="H129" s="2" t="s">
        <v>7</v>
      </c>
      <c r="I129" s="2">
        <v>44.75</v>
      </c>
    </row>
    <row r="130" spans="1:9" hidden="1" x14ac:dyDescent="0.25">
      <c r="A130" s="2" t="s">
        <v>301</v>
      </c>
      <c r="B130" s="2">
        <v>7</v>
      </c>
      <c r="C130" s="104" t="s">
        <v>347</v>
      </c>
      <c r="D130" s="2" t="s">
        <v>295</v>
      </c>
      <c r="E130" s="2" t="s">
        <v>296</v>
      </c>
      <c r="F130" s="2" t="s">
        <v>237</v>
      </c>
      <c r="G130" s="2" t="s">
        <v>363</v>
      </c>
      <c r="H130" s="2" t="s">
        <v>7</v>
      </c>
      <c r="I130" s="1">
        <v>94828.14</v>
      </c>
    </row>
    <row r="131" spans="1:9" hidden="1" x14ac:dyDescent="0.25">
      <c r="A131" s="2" t="s">
        <v>301</v>
      </c>
      <c r="B131" s="2">
        <v>7</v>
      </c>
      <c r="C131" s="104" t="s">
        <v>347</v>
      </c>
      <c r="D131" s="2" t="s">
        <v>295</v>
      </c>
      <c r="E131" s="2" t="s">
        <v>296</v>
      </c>
      <c r="F131" s="2" t="s">
        <v>467</v>
      </c>
      <c r="G131" s="2" t="s">
        <v>363</v>
      </c>
      <c r="H131" s="2" t="s">
        <v>7</v>
      </c>
      <c r="I131" s="2">
        <v>5210.17</v>
      </c>
    </row>
    <row r="132" spans="1:9" hidden="1" x14ac:dyDescent="0.25">
      <c r="A132" s="2" t="s">
        <v>301</v>
      </c>
      <c r="B132" s="2">
        <v>7</v>
      </c>
      <c r="C132" s="104" t="s">
        <v>347</v>
      </c>
      <c r="D132" s="2" t="s">
        <v>295</v>
      </c>
      <c r="E132" s="2" t="s">
        <v>296</v>
      </c>
      <c r="F132" s="2" t="s">
        <v>468</v>
      </c>
      <c r="G132" s="2" t="s">
        <v>363</v>
      </c>
      <c r="H132" s="2" t="s">
        <v>7</v>
      </c>
      <c r="I132" s="2">
        <v>67.17</v>
      </c>
    </row>
    <row r="133" spans="1:9" hidden="1" x14ac:dyDescent="0.25">
      <c r="A133" s="2" t="s">
        <v>301</v>
      </c>
      <c r="B133" s="2">
        <v>7</v>
      </c>
      <c r="C133" s="104" t="s">
        <v>347</v>
      </c>
      <c r="D133" s="2" t="s">
        <v>295</v>
      </c>
      <c r="E133" s="2" t="s">
        <v>296</v>
      </c>
      <c r="F133" s="2" t="s">
        <v>237</v>
      </c>
      <c r="G133" s="2" t="s">
        <v>336</v>
      </c>
      <c r="H133" s="2" t="s">
        <v>7</v>
      </c>
      <c r="I133" s="1">
        <v>41528.129999999997</v>
      </c>
    </row>
    <row r="134" spans="1:9" hidden="1" x14ac:dyDescent="0.25">
      <c r="A134" s="2" t="s">
        <v>301</v>
      </c>
      <c r="B134" s="2">
        <v>7</v>
      </c>
      <c r="C134" s="104" t="s">
        <v>347</v>
      </c>
      <c r="D134" s="2" t="s">
        <v>295</v>
      </c>
      <c r="E134" s="2" t="s">
        <v>296</v>
      </c>
      <c r="F134" s="2" t="s">
        <v>467</v>
      </c>
      <c r="G134" s="2" t="s">
        <v>336</v>
      </c>
      <c r="H134" s="2" t="s">
        <v>7</v>
      </c>
      <c r="I134" s="2">
        <v>1449.08</v>
      </c>
    </row>
    <row r="135" spans="1:9" hidden="1" x14ac:dyDescent="0.25">
      <c r="A135" s="2" t="s">
        <v>301</v>
      </c>
      <c r="B135" s="2">
        <v>14</v>
      </c>
      <c r="C135" s="104" t="s">
        <v>348</v>
      </c>
      <c r="D135" s="2" t="s">
        <v>295</v>
      </c>
      <c r="E135" s="2" t="s">
        <v>296</v>
      </c>
      <c r="F135" s="2" t="s">
        <v>237</v>
      </c>
      <c r="G135" s="2" t="s">
        <v>297</v>
      </c>
      <c r="H135" s="2" t="s">
        <v>7</v>
      </c>
      <c r="I135" s="1">
        <v>14627.18</v>
      </c>
    </row>
    <row r="136" spans="1:9" hidden="1" x14ac:dyDescent="0.25">
      <c r="A136" s="2" t="s">
        <v>301</v>
      </c>
      <c r="B136" s="2">
        <v>14</v>
      </c>
      <c r="C136" s="104" t="s">
        <v>348</v>
      </c>
      <c r="D136" s="2" t="s">
        <v>295</v>
      </c>
      <c r="E136" s="2" t="s">
        <v>296</v>
      </c>
      <c r="F136" s="2" t="s">
        <v>237</v>
      </c>
      <c r="G136" s="2" t="s">
        <v>363</v>
      </c>
      <c r="H136" s="2" t="s">
        <v>7</v>
      </c>
      <c r="I136" s="1">
        <v>192440.35</v>
      </c>
    </row>
    <row r="137" spans="1:9" hidden="1" x14ac:dyDescent="0.25">
      <c r="A137" s="2" t="s">
        <v>301</v>
      </c>
      <c r="B137" s="2">
        <v>14</v>
      </c>
      <c r="C137" s="104" t="s">
        <v>348</v>
      </c>
      <c r="D137" s="2" t="s">
        <v>295</v>
      </c>
      <c r="E137" s="2" t="s">
        <v>296</v>
      </c>
      <c r="F137" s="2" t="s">
        <v>467</v>
      </c>
      <c r="G137" s="2" t="s">
        <v>363</v>
      </c>
      <c r="H137" s="2" t="s">
        <v>7</v>
      </c>
      <c r="I137" s="2">
        <v>1273.9100000000001</v>
      </c>
    </row>
    <row r="138" spans="1:9" hidden="1" x14ac:dyDescent="0.25">
      <c r="A138" s="2" t="s">
        <v>301</v>
      </c>
      <c r="B138" s="2">
        <v>14</v>
      </c>
      <c r="C138" s="104" t="s">
        <v>348</v>
      </c>
      <c r="D138" s="2" t="s">
        <v>295</v>
      </c>
      <c r="E138" s="2" t="s">
        <v>296</v>
      </c>
      <c r="F138" s="2" t="s">
        <v>468</v>
      </c>
      <c r="G138" s="2" t="s">
        <v>363</v>
      </c>
      <c r="H138" s="2" t="s">
        <v>7</v>
      </c>
      <c r="I138" s="2">
        <v>75.569999999999993</v>
      </c>
    </row>
    <row r="139" spans="1:9" hidden="1" x14ac:dyDescent="0.25">
      <c r="A139" s="2" t="s">
        <v>301</v>
      </c>
      <c r="B139" s="2">
        <v>14</v>
      </c>
      <c r="C139" s="104" t="s">
        <v>348</v>
      </c>
      <c r="D139" s="2" t="s">
        <v>295</v>
      </c>
      <c r="E139" s="2" t="s">
        <v>296</v>
      </c>
      <c r="F139" s="2" t="s">
        <v>237</v>
      </c>
      <c r="G139" s="2" t="s">
        <v>336</v>
      </c>
      <c r="H139" s="2" t="s">
        <v>7</v>
      </c>
      <c r="I139" s="1">
        <v>30285.83</v>
      </c>
    </row>
    <row r="140" spans="1:9" hidden="1" x14ac:dyDescent="0.25">
      <c r="A140" s="2" t="s">
        <v>301</v>
      </c>
      <c r="B140" s="2">
        <v>14</v>
      </c>
      <c r="C140" s="104" t="s">
        <v>348</v>
      </c>
      <c r="D140" s="2" t="s">
        <v>295</v>
      </c>
      <c r="E140" s="2" t="s">
        <v>296</v>
      </c>
      <c r="F140" s="2" t="s">
        <v>467</v>
      </c>
      <c r="G140" s="2" t="s">
        <v>336</v>
      </c>
      <c r="H140" s="2" t="s">
        <v>7</v>
      </c>
      <c r="I140" s="2">
        <v>822.72</v>
      </c>
    </row>
    <row r="141" spans="1:9" hidden="1" x14ac:dyDescent="0.25">
      <c r="A141" s="2" t="s">
        <v>301</v>
      </c>
      <c r="B141" s="2">
        <v>27</v>
      </c>
      <c r="C141" s="104" t="s">
        <v>349</v>
      </c>
      <c r="D141" s="2" t="s">
        <v>295</v>
      </c>
      <c r="E141" s="2" t="s">
        <v>296</v>
      </c>
      <c r="F141" s="2" t="s">
        <v>237</v>
      </c>
      <c r="G141" s="2" t="s">
        <v>297</v>
      </c>
      <c r="H141" s="2" t="s">
        <v>7</v>
      </c>
      <c r="I141" s="1">
        <v>1533.6</v>
      </c>
    </row>
    <row r="142" spans="1:9" hidden="1" x14ac:dyDescent="0.25">
      <c r="A142" s="2" t="s">
        <v>301</v>
      </c>
      <c r="B142" s="2">
        <v>27</v>
      </c>
      <c r="C142" s="104" t="s">
        <v>349</v>
      </c>
      <c r="D142" s="2" t="s">
        <v>295</v>
      </c>
      <c r="E142" s="2" t="s">
        <v>296</v>
      </c>
      <c r="F142" s="2" t="s">
        <v>237</v>
      </c>
      <c r="G142" s="2" t="s">
        <v>363</v>
      </c>
      <c r="H142" s="2" t="s">
        <v>7</v>
      </c>
      <c r="I142" s="1">
        <v>27126.47</v>
      </c>
    </row>
    <row r="143" spans="1:9" hidden="1" x14ac:dyDescent="0.25">
      <c r="A143" s="2" t="s">
        <v>301</v>
      </c>
      <c r="B143" s="2">
        <v>27</v>
      </c>
      <c r="C143" s="104" t="s">
        <v>349</v>
      </c>
      <c r="D143" s="2" t="s">
        <v>295</v>
      </c>
      <c r="E143" s="2" t="s">
        <v>296</v>
      </c>
      <c r="F143" s="2" t="s">
        <v>467</v>
      </c>
      <c r="G143" s="2" t="s">
        <v>363</v>
      </c>
      <c r="H143" s="2" t="s">
        <v>7</v>
      </c>
      <c r="I143" s="2">
        <v>25.3</v>
      </c>
    </row>
    <row r="144" spans="1:9" hidden="1" x14ac:dyDescent="0.25">
      <c r="A144" s="2" t="s">
        <v>301</v>
      </c>
      <c r="B144" s="2">
        <v>27</v>
      </c>
      <c r="C144" s="104" t="s">
        <v>349</v>
      </c>
      <c r="D144" s="2" t="s">
        <v>295</v>
      </c>
      <c r="E144" s="2" t="s">
        <v>296</v>
      </c>
      <c r="F144" s="2" t="s">
        <v>237</v>
      </c>
      <c r="G144" s="2" t="s">
        <v>336</v>
      </c>
      <c r="H144" s="2" t="s">
        <v>7</v>
      </c>
      <c r="I144" s="1">
        <v>53921.45</v>
      </c>
    </row>
    <row r="145" spans="1:9" hidden="1" x14ac:dyDescent="0.25">
      <c r="A145" s="2" t="s">
        <v>301</v>
      </c>
      <c r="B145" s="2">
        <v>27</v>
      </c>
      <c r="C145" s="104" t="s">
        <v>349</v>
      </c>
      <c r="D145" s="2" t="s">
        <v>295</v>
      </c>
      <c r="E145" s="2" t="s">
        <v>296</v>
      </c>
      <c r="F145" s="2" t="s">
        <v>467</v>
      </c>
      <c r="G145" s="2" t="s">
        <v>336</v>
      </c>
      <c r="H145" s="2" t="s">
        <v>7</v>
      </c>
      <c r="I145" s="2">
        <v>1646.79</v>
      </c>
    </row>
    <row r="146" spans="1:9" hidden="1" x14ac:dyDescent="0.25">
      <c r="A146" s="2" t="s">
        <v>301</v>
      </c>
      <c r="B146" s="2">
        <v>27</v>
      </c>
      <c r="C146" s="104" t="s">
        <v>349</v>
      </c>
      <c r="D146" s="2" t="s">
        <v>295</v>
      </c>
      <c r="E146" s="2" t="s">
        <v>296</v>
      </c>
      <c r="F146" s="2" t="s">
        <v>468</v>
      </c>
      <c r="G146" s="2" t="s">
        <v>336</v>
      </c>
      <c r="H146" s="2" t="s">
        <v>7</v>
      </c>
      <c r="I146" s="2">
        <v>708.42</v>
      </c>
    </row>
    <row r="147" spans="1:9" hidden="1" x14ac:dyDescent="0.25">
      <c r="A147" s="2" t="s">
        <v>303</v>
      </c>
      <c r="B147" s="2">
        <v>3</v>
      </c>
      <c r="C147" s="104" t="s">
        <v>350</v>
      </c>
      <c r="D147" s="2" t="s">
        <v>295</v>
      </c>
      <c r="E147" s="2" t="s">
        <v>296</v>
      </c>
      <c r="F147" s="2" t="s">
        <v>237</v>
      </c>
      <c r="G147" s="2" t="s">
        <v>297</v>
      </c>
      <c r="H147" s="2" t="s">
        <v>7</v>
      </c>
      <c r="I147" s="1">
        <v>32165.78</v>
      </c>
    </row>
    <row r="148" spans="1:9" hidden="1" x14ac:dyDescent="0.25">
      <c r="A148" s="2" t="s">
        <v>303</v>
      </c>
      <c r="B148" s="2">
        <v>3</v>
      </c>
      <c r="C148" s="104" t="s">
        <v>350</v>
      </c>
      <c r="D148" s="2" t="s">
        <v>295</v>
      </c>
      <c r="E148" s="2" t="s">
        <v>296</v>
      </c>
      <c r="F148" s="2" t="s">
        <v>467</v>
      </c>
      <c r="G148" s="2" t="s">
        <v>297</v>
      </c>
      <c r="H148" s="2" t="s">
        <v>7</v>
      </c>
      <c r="I148" s="2">
        <v>794.96</v>
      </c>
    </row>
    <row r="149" spans="1:9" hidden="1" x14ac:dyDescent="0.25">
      <c r="A149" s="2" t="s">
        <v>303</v>
      </c>
      <c r="B149" s="2">
        <v>3</v>
      </c>
      <c r="C149" s="104" t="s">
        <v>350</v>
      </c>
      <c r="D149" s="2" t="s">
        <v>295</v>
      </c>
      <c r="E149" s="2" t="s">
        <v>296</v>
      </c>
      <c r="F149" s="2" t="s">
        <v>237</v>
      </c>
      <c r="G149" s="2" t="s">
        <v>363</v>
      </c>
      <c r="H149" s="2" t="s">
        <v>7</v>
      </c>
      <c r="I149" s="1">
        <v>436265.17</v>
      </c>
    </row>
    <row r="150" spans="1:9" hidden="1" x14ac:dyDescent="0.25">
      <c r="A150" s="2" t="s">
        <v>303</v>
      </c>
      <c r="B150" s="2">
        <v>3</v>
      </c>
      <c r="C150" s="104" t="s">
        <v>350</v>
      </c>
      <c r="D150" s="2" t="s">
        <v>295</v>
      </c>
      <c r="E150" s="2" t="s">
        <v>296</v>
      </c>
      <c r="F150" s="2" t="s">
        <v>467</v>
      </c>
      <c r="G150" s="2" t="s">
        <v>363</v>
      </c>
      <c r="H150" s="2" t="s">
        <v>7</v>
      </c>
      <c r="I150" s="2">
        <v>4537.16</v>
      </c>
    </row>
    <row r="151" spans="1:9" hidden="1" x14ac:dyDescent="0.25">
      <c r="A151" s="2" t="s">
        <v>303</v>
      </c>
      <c r="B151" s="2">
        <v>3</v>
      </c>
      <c r="C151" s="104" t="s">
        <v>350</v>
      </c>
      <c r="D151" s="2" t="s">
        <v>295</v>
      </c>
      <c r="E151" s="2" t="s">
        <v>296</v>
      </c>
      <c r="F151" s="2" t="s">
        <v>468</v>
      </c>
      <c r="G151" s="2" t="s">
        <v>363</v>
      </c>
      <c r="H151" s="2" t="s">
        <v>7</v>
      </c>
      <c r="I151" s="2">
        <v>1157.75</v>
      </c>
    </row>
    <row r="152" spans="1:9" hidden="1" x14ac:dyDescent="0.25">
      <c r="A152" s="2" t="s">
        <v>303</v>
      </c>
      <c r="B152" s="2">
        <v>3</v>
      </c>
      <c r="C152" s="104" t="s">
        <v>350</v>
      </c>
      <c r="D152" s="2" t="s">
        <v>295</v>
      </c>
      <c r="E152" s="2" t="s">
        <v>296</v>
      </c>
      <c r="F152" s="2" t="s">
        <v>237</v>
      </c>
      <c r="G152" s="2" t="s">
        <v>336</v>
      </c>
      <c r="H152" s="2" t="s">
        <v>7</v>
      </c>
      <c r="I152" s="1">
        <v>199573.02</v>
      </c>
    </row>
    <row r="153" spans="1:9" hidden="1" x14ac:dyDescent="0.25">
      <c r="A153" s="2" t="s">
        <v>303</v>
      </c>
      <c r="B153" s="2">
        <v>3</v>
      </c>
      <c r="C153" s="104" t="s">
        <v>350</v>
      </c>
      <c r="D153" s="2" t="s">
        <v>295</v>
      </c>
      <c r="E153" s="2" t="s">
        <v>296</v>
      </c>
      <c r="F153" s="2" t="s">
        <v>467</v>
      </c>
      <c r="G153" s="2" t="s">
        <v>336</v>
      </c>
      <c r="H153" s="2" t="s">
        <v>7</v>
      </c>
      <c r="I153" s="2">
        <v>4446.21</v>
      </c>
    </row>
    <row r="154" spans="1:9" hidden="1" x14ac:dyDescent="0.25">
      <c r="A154" s="2" t="s">
        <v>303</v>
      </c>
      <c r="B154" s="2">
        <v>3</v>
      </c>
      <c r="C154" s="104" t="s">
        <v>350</v>
      </c>
      <c r="D154" s="2" t="s">
        <v>295</v>
      </c>
      <c r="E154" s="2" t="s">
        <v>296</v>
      </c>
      <c r="F154" s="2" t="s">
        <v>468</v>
      </c>
      <c r="G154" s="2" t="s">
        <v>336</v>
      </c>
      <c r="H154" s="2" t="s">
        <v>7</v>
      </c>
      <c r="I154" s="2">
        <v>921.01</v>
      </c>
    </row>
    <row r="155" spans="1:9" hidden="1" x14ac:dyDescent="0.25">
      <c r="A155" s="2" t="s">
        <v>303</v>
      </c>
      <c r="B155" s="2">
        <v>4</v>
      </c>
      <c r="C155" s="104" t="s">
        <v>351</v>
      </c>
      <c r="D155" s="2" t="s">
        <v>295</v>
      </c>
      <c r="E155" s="2" t="s">
        <v>296</v>
      </c>
      <c r="F155" s="2" t="s">
        <v>237</v>
      </c>
      <c r="G155" s="2" t="s">
        <v>297</v>
      </c>
      <c r="H155" s="2" t="s">
        <v>7</v>
      </c>
      <c r="I155" s="1">
        <v>3427.8</v>
      </c>
    </row>
    <row r="156" spans="1:9" hidden="1" x14ac:dyDescent="0.25">
      <c r="A156" s="2" t="s">
        <v>303</v>
      </c>
      <c r="B156" s="2">
        <v>4</v>
      </c>
      <c r="C156" s="104" t="s">
        <v>351</v>
      </c>
      <c r="D156" s="2" t="s">
        <v>295</v>
      </c>
      <c r="E156" s="2" t="s">
        <v>296</v>
      </c>
      <c r="F156" s="2" t="s">
        <v>237</v>
      </c>
      <c r="G156" s="2" t="s">
        <v>363</v>
      </c>
      <c r="H156" s="2" t="s">
        <v>7</v>
      </c>
      <c r="I156" s="1">
        <v>190555.03</v>
      </c>
    </row>
    <row r="157" spans="1:9" hidden="1" x14ac:dyDescent="0.25">
      <c r="A157" s="2" t="s">
        <v>303</v>
      </c>
      <c r="B157" s="2">
        <v>4</v>
      </c>
      <c r="C157" s="104" t="s">
        <v>351</v>
      </c>
      <c r="D157" s="2" t="s">
        <v>295</v>
      </c>
      <c r="E157" s="2" t="s">
        <v>296</v>
      </c>
      <c r="F157" s="2" t="s">
        <v>467</v>
      </c>
      <c r="G157" s="2" t="s">
        <v>363</v>
      </c>
      <c r="H157" s="2" t="s">
        <v>7</v>
      </c>
      <c r="I157" s="2">
        <v>197.08</v>
      </c>
    </row>
    <row r="158" spans="1:9" hidden="1" x14ac:dyDescent="0.25">
      <c r="A158" s="2" t="s">
        <v>303</v>
      </c>
      <c r="B158" s="2">
        <v>4</v>
      </c>
      <c r="C158" s="104" t="s">
        <v>351</v>
      </c>
      <c r="D158" s="2" t="s">
        <v>295</v>
      </c>
      <c r="E158" s="2" t="s">
        <v>296</v>
      </c>
      <c r="F158" s="2" t="s">
        <v>468</v>
      </c>
      <c r="G158" s="2" t="s">
        <v>363</v>
      </c>
      <c r="H158" s="2" t="s">
        <v>7</v>
      </c>
      <c r="I158" s="2">
        <v>928.64</v>
      </c>
    </row>
    <row r="159" spans="1:9" hidden="1" x14ac:dyDescent="0.25">
      <c r="A159" s="2" t="s">
        <v>303</v>
      </c>
      <c r="B159" s="2">
        <v>4</v>
      </c>
      <c r="C159" s="104" t="s">
        <v>351</v>
      </c>
      <c r="D159" s="2" t="s">
        <v>295</v>
      </c>
      <c r="E159" s="2" t="s">
        <v>296</v>
      </c>
      <c r="F159" s="2" t="s">
        <v>237</v>
      </c>
      <c r="G159" s="2" t="s">
        <v>336</v>
      </c>
      <c r="H159" s="2" t="s">
        <v>7</v>
      </c>
      <c r="I159" s="1">
        <v>6283.55</v>
      </c>
    </row>
    <row r="160" spans="1:9" hidden="1" x14ac:dyDescent="0.25">
      <c r="A160" s="2" t="s">
        <v>303</v>
      </c>
      <c r="B160" s="2">
        <v>4</v>
      </c>
      <c r="C160" s="104" t="s">
        <v>351</v>
      </c>
      <c r="D160" s="2" t="s">
        <v>295</v>
      </c>
      <c r="E160" s="2" t="s">
        <v>296</v>
      </c>
      <c r="F160" s="2" t="s">
        <v>467</v>
      </c>
      <c r="G160" s="2" t="s">
        <v>336</v>
      </c>
      <c r="H160" s="2" t="s">
        <v>7</v>
      </c>
      <c r="I160" s="2">
        <v>1113.76</v>
      </c>
    </row>
    <row r="161" spans="1:11" hidden="1" x14ac:dyDescent="0.25">
      <c r="A161" s="2" t="s">
        <v>303</v>
      </c>
      <c r="B161" s="2">
        <v>4</v>
      </c>
      <c r="C161" s="104" t="s">
        <v>351</v>
      </c>
      <c r="D161" s="2" t="s">
        <v>295</v>
      </c>
      <c r="E161" s="2" t="s">
        <v>296</v>
      </c>
      <c r="F161" s="2" t="s">
        <v>468</v>
      </c>
      <c r="G161" s="2" t="s">
        <v>336</v>
      </c>
      <c r="H161" s="2" t="s">
        <v>7</v>
      </c>
      <c r="I161" s="2">
        <v>283.48</v>
      </c>
    </row>
    <row r="162" spans="1:11" hidden="1" x14ac:dyDescent="0.25">
      <c r="A162" s="2" t="s">
        <v>303</v>
      </c>
      <c r="B162" s="2">
        <v>30</v>
      </c>
      <c r="C162" s="104" t="s">
        <v>352</v>
      </c>
      <c r="D162" s="2" t="s">
        <v>295</v>
      </c>
      <c r="E162" s="2" t="s">
        <v>296</v>
      </c>
      <c r="F162" s="2" t="s">
        <v>237</v>
      </c>
      <c r="G162" s="2" t="s">
        <v>297</v>
      </c>
      <c r="H162" s="2" t="s">
        <v>7</v>
      </c>
      <c r="I162" s="1">
        <v>3866.72</v>
      </c>
    </row>
    <row r="163" spans="1:11" hidden="1" x14ac:dyDescent="0.25">
      <c r="A163" s="2" t="s">
        <v>303</v>
      </c>
      <c r="B163" s="2">
        <v>30</v>
      </c>
      <c r="C163" s="104" t="s">
        <v>352</v>
      </c>
      <c r="D163" s="2" t="s">
        <v>295</v>
      </c>
      <c r="E163" s="2" t="s">
        <v>296</v>
      </c>
      <c r="F163" s="2" t="s">
        <v>467</v>
      </c>
      <c r="G163" s="2" t="s">
        <v>297</v>
      </c>
      <c r="H163" s="2" t="s">
        <v>7</v>
      </c>
      <c r="I163" s="2">
        <v>253.48</v>
      </c>
    </row>
    <row r="164" spans="1:11" hidden="1" x14ac:dyDescent="0.25">
      <c r="A164" s="2" t="s">
        <v>303</v>
      </c>
      <c r="B164" s="2">
        <v>30</v>
      </c>
      <c r="C164" s="104" t="s">
        <v>352</v>
      </c>
      <c r="D164" s="2" t="s">
        <v>295</v>
      </c>
      <c r="E164" s="2" t="s">
        <v>296</v>
      </c>
      <c r="F164" s="2" t="s">
        <v>237</v>
      </c>
      <c r="G164" s="2" t="s">
        <v>363</v>
      </c>
      <c r="H164" s="2" t="s">
        <v>7</v>
      </c>
      <c r="I164" s="1">
        <v>107063.07</v>
      </c>
    </row>
    <row r="165" spans="1:11" hidden="1" x14ac:dyDescent="0.25">
      <c r="A165" s="2" t="s">
        <v>303</v>
      </c>
      <c r="B165" s="2">
        <v>30</v>
      </c>
      <c r="C165" s="104" t="s">
        <v>352</v>
      </c>
      <c r="D165" s="2" t="s">
        <v>295</v>
      </c>
      <c r="E165" s="2" t="s">
        <v>296</v>
      </c>
      <c r="F165" s="2" t="s">
        <v>467</v>
      </c>
      <c r="G165" s="2" t="s">
        <v>363</v>
      </c>
      <c r="H165" s="2" t="s">
        <v>7</v>
      </c>
      <c r="I165" s="2">
        <v>2809.41</v>
      </c>
    </row>
    <row r="166" spans="1:11" hidden="1" x14ac:dyDescent="0.25">
      <c r="A166" s="2" t="s">
        <v>303</v>
      </c>
      <c r="B166" s="2">
        <v>30</v>
      </c>
      <c r="C166" s="104" t="s">
        <v>352</v>
      </c>
      <c r="D166" s="2" t="s">
        <v>295</v>
      </c>
      <c r="E166" s="2" t="s">
        <v>296</v>
      </c>
      <c r="F166" s="2" t="s">
        <v>468</v>
      </c>
      <c r="G166" s="2" t="s">
        <v>363</v>
      </c>
      <c r="H166" s="2" t="s">
        <v>7</v>
      </c>
      <c r="I166" s="2">
        <v>5570.68</v>
      </c>
    </row>
    <row r="167" spans="1:11" hidden="1" x14ac:dyDescent="0.25">
      <c r="A167" s="2" t="s">
        <v>303</v>
      </c>
      <c r="B167" s="2">
        <v>30</v>
      </c>
      <c r="C167" s="104" t="s">
        <v>352</v>
      </c>
      <c r="D167" s="2" t="s">
        <v>295</v>
      </c>
      <c r="E167" s="2" t="s">
        <v>296</v>
      </c>
      <c r="F167" s="2" t="s">
        <v>237</v>
      </c>
      <c r="G167" s="2" t="s">
        <v>336</v>
      </c>
      <c r="H167" s="2" t="s">
        <v>7</v>
      </c>
      <c r="I167" s="1">
        <v>65940.7</v>
      </c>
    </row>
    <row r="168" spans="1:11" hidden="1" x14ac:dyDescent="0.25">
      <c r="A168" s="2" t="s">
        <v>303</v>
      </c>
      <c r="B168" s="2">
        <v>30</v>
      </c>
      <c r="C168" s="104" t="s">
        <v>352</v>
      </c>
      <c r="D168" s="2" t="s">
        <v>295</v>
      </c>
      <c r="E168" s="2" t="s">
        <v>296</v>
      </c>
      <c r="F168" s="2" t="s">
        <v>467</v>
      </c>
      <c r="G168" s="2" t="s">
        <v>336</v>
      </c>
      <c r="H168" s="2" t="s">
        <v>7</v>
      </c>
      <c r="I168" s="2">
        <v>622.79999999999995</v>
      </c>
    </row>
    <row r="169" spans="1:11" hidden="1" x14ac:dyDescent="0.25">
      <c r="A169" s="2" t="s">
        <v>303</v>
      </c>
      <c r="B169" s="2">
        <v>30</v>
      </c>
      <c r="C169" s="104" t="s">
        <v>352</v>
      </c>
      <c r="D169" s="2" t="s">
        <v>295</v>
      </c>
      <c r="E169" s="2" t="s">
        <v>296</v>
      </c>
      <c r="F169" s="2" t="s">
        <v>468</v>
      </c>
      <c r="G169" s="2" t="s">
        <v>336</v>
      </c>
      <c r="H169" s="2" t="s">
        <v>7</v>
      </c>
      <c r="I169" s="2">
        <v>280.91000000000003</v>
      </c>
    </row>
    <row r="170" spans="1:11" hidden="1" x14ac:dyDescent="0.25">
      <c r="A170" s="2" t="s">
        <v>305</v>
      </c>
      <c r="B170" s="2">
        <v>1</v>
      </c>
      <c r="C170" s="104" t="s">
        <v>353</v>
      </c>
      <c r="D170" s="2" t="s">
        <v>295</v>
      </c>
      <c r="E170" s="2" t="s">
        <v>296</v>
      </c>
      <c r="F170" s="2" t="s">
        <v>237</v>
      </c>
      <c r="G170" s="2" t="s">
        <v>297</v>
      </c>
      <c r="H170" s="2" t="s">
        <v>7</v>
      </c>
      <c r="I170" s="1">
        <v>31150.19</v>
      </c>
      <c r="J170" s="185"/>
      <c r="K170" s="235"/>
    </row>
    <row r="171" spans="1:11" hidden="1" x14ac:dyDescent="0.25">
      <c r="A171" s="2" t="s">
        <v>305</v>
      </c>
      <c r="B171" s="2">
        <v>1</v>
      </c>
      <c r="C171" s="104" t="s">
        <v>353</v>
      </c>
      <c r="D171" s="2" t="s">
        <v>295</v>
      </c>
      <c r="E171" s="2" t="s">
        <v>296</v>
      </c>
      <c r="F171" s="2" t="s">
        <v>467</v>
      </c>
      <c r="G171" s="2" t="s">
        <v>297</v>
      </c>
      <c r="H171" s="2" t="s">
        <v>7</v>
      </c>
      <c r="I171" s="2">
        <v>182.42</v>
      </c>
    </row>
    <row r="172" spans="1:11" hidden="1" x14ac:dyDescent="0.25">
      <c r="A172" s="2" t="s">
        <v>305</v>
      </c>
      <c r="B172" s="2">
        <v>1</v>
      </c>
      <c r="C172" s="104" t="s">
        <v>353</v>
      </c>
      <c r="D172" s="2" t="s">
        <v>295</v>
      </c>
      <c r="E172" s="2" t="s">
        <v>296</v>
      </c>
      <c r="F172" s="2" t="s">
        <v>468</v>
      </c>
      <c r="G172" s="2" t="s">
        <v>297</v>
      </c>
      <c r="H172" s="2" t="s">
        <v>7</v>
      </c>
      <c r="I172" s="2">
        <v>11.41</v>
      </c>
    </row>
    <row r="173" spans="1:11" hidden="1" x14ac:dyDescent="0.25">
      <c r="A173" s="2" t="s">
        <v>305</v>
      </c>
      <c r="B173" s="2">
        <v>1</v>
      </c>
      <c r="C173" s="104" t="s">
        <v>353</v>
      </c>
      <c r="D173" s="2" t="s">
        <v>295</v>
      </c>
      <c r="E173" s="2" t="s">
        <v>296</v>
      </c>
      <c r="F173" s="2" t="s">
        <v>237</v>
      </c>
      <c r="G173" s="2" t="s">
        <v>363</v>
      </c>
      <c r="H173" s="2" t="s">
        <v>7</v>
      </c>
      <c r="I173" s="1">
        <v>464431.68</v>
      </c>
      <c r="J173" s="242"/>
      <c r="K173" s="2"/>
    </row>
    <row r="174" spans="1:11" hidden="1" x14ac:dyDescent="0.25">
      <c r="A174" s="2" t="s">
        <v>305</v>
      </c>
      <c r="B174" s="2">
        <v>1</v>
      </c>
      <c r="C174" s="104" t="s">
        <v>353</v>
      </c>
      <c r="D174" s="2" t="s">
        <v>295</v>
      </c>
      <c r="E174" s="2" t="s">
        <v>296</v>
      </c>
      <c r="F174" s="2" t="s">
        <v>467</v>
      </c>
      <c r="G174" s="2" t="s">
        <v>363</v>
      </c>
      <c r="H174" s="2" t="s">
        <v>7</v>
      </c>
      <c r="I174" s="2">
        <v>5602.89</v>
      </c>
    </row>
    <row r="175" spans="1:11" hidden="1" x14ac:dyDescent="0.25">
      <c r="A175" s="2" t="s">
        <v>305</v>
      </c>
      <c r="B175" s="2">
        <v>1</v>
      </c>
      <c r="C175" s="104" t="s">
        <v>353</v>
      </c>
      <c r="D175" s="2" t="s">
        <v>295</v>
      </c>
      <c r="E175" s="2" t="s">
        <v>296</v>
      </c>
      <c r="F175" s="2" t="s">
        <v>468</v>
      </c>
      <c r="G175" s="2" t="s">
        <v>363</v>
      </c>
      <c r="H175" s="2" t="s">
        <v>7</v>
      </c>
      <c r="I175" s="2">
        <v>11852.9</v>
      </c>
    </row>
    <row r="176" spans="1:11" hidden="1" x14ac:dyDescent="0.25">
      <c r="A176" s="2" t="s">
        <v>305</v>
      </c>
      <c r="B176" s="2">
        <v>1</v>
      </c>
      <c r="C176" s="104" t="s">
        <v>353</v>
      </c>
      <c r="D176" s="2" t="s">
        <v>295</v>
      </c>
      <c r="E176" s="2" t="s">
        <v>296</v>
      </c>
      <c r="F176" s="2" t="s">
        <v>237</v>
      </c>
      <c r="G176" s="2" t="s">
        <v>336</v>
      </c>
      <c r="H176" s="2" t="s">
        <v>7</v>
      </c>
      <c r="I176" s="1">
        <v>417202.51</v>
      </c>
    </row>
    <row r="177" spans="1:9" hidden="1" x14ac:dyDescent="0.25">
      <c r="A177" s="2" t="s">
        <v>305</v>
      </c>
      <c r="B177" s="2">
        <v>1</v>
      </c>
      <c r="C177" s="104" t="s">
        <v>353</v>
      </c>
      <c r="D177" s="2" t="s">
        <v>295</v>
      </c>
      <c r="E177" s="2" t="s">
        <v>296</v>
      </c>
      <c r="F177" s="2" t="s">
        <v>467</v>
      </c>
      <c r="G177" s="2" t="s">
        <v>336</v>
      </c>
      <c r="H177" s="2" t="s">
        <v>7</v>
      </c>
      <c r="I177" s="2">
        <v>7427.32</v>
      </c>
    </row>
    <row r="178" spans="1:9" hidden="1" x14ac:dyDescent="0.25">
      <c r="A178" s="2" t="s">
        <v>305</v>
      </c>
      <c r="B178" s="2">
        <v>1</v>
      </c>
      <c r="C178" s="104" t="s">
        <v>353</v>
      </c>
      <c r="D178" s="2" t="s">
        <v>295</v>
      </c>
      <c r="E178" s="2" t="s">
        <v>296</v>
      </c>
      <c r="F178" s="2" t="s">
        <v>468</v>
      </c>
      <c r="G178" s="2" t="s">
        <v>336</v>
      </c>
      <c r="H178" s="2" t="s">
        <v>7</v>
      </c>
      <c r="I178" s="2">
        <v>17118.96</v>
      </c>
    </row>
    <row r="179" spans="1:9" hidden="1" x14ac:dyDescent="0.25">
      <c r="A179" s="2" t="s">
        <v>305</v>
      </c>
      <c r="B179" s="2">
        <v>10</v>
      </c>
      <c r="C179" s="104" t="s">
        <v>354</v>
      </c>
      <c r="D179" s="2" t="s">
        <v>295</v>
      </c>
      <c r="E179" s="2" t="s">
        <v>296</v>
      </c>
      <c r="F179" s="2" t="s">
        <v>237</v>
      </c>
      <c r="G179" s="2" t="s">
        <v>297</v>
      </c>
      <c r="H179" s="2" t="s">
        <v>7</v>
      </c>
      <c r="I179" s="1">
        <v>11302.23</v>
      </c>
    </row>
    <row r="180" spans="1:9" hidden="1" x14ac:dyDescent="0.25">
      <c r="A180" s="2" t="s">
        <v>305</v>
      </c>
      <c r="B180" s="2">
        <v>10</v>
      </c>
      <c r="C180" s="104" t="s">
        <v>354</v>
      </c>
      <c r="D180" s="2" t="s">
        <v>295</v>
      </c>
      <c r="E180" s="2" t="s">
        <v>296</v>
      </c>
      <c r="F180" s="2" t="s">
        <v>467</v>
      </c>
      <c r="G180" s="2" t="s">
        <v>297</v>
      </c>
      <c r="H180" s="2" t="s">
        <v>7</v>
      </c>
      <c r="I180" s="2">
        <v>57.53</v>
      </c>
    </row>
    <row r="181" spans="1:9" hidden="1" x14ac:dyDescent="0.25">
      <c r="A181" s="2" t="s">
        <v>305</v>
      </c>
      <c r="B181" s="2">
        <v>10</v>
      </c>
      <c r="C181" s="104" t="s">
        <v>354</v>
      </c>
      <c r="D181" s="2" t="s">
        <v>295</v>
      </c>
      <c r="E181" s="2" t="s">
        <v>296</v>
      </c>
      <c r="F181" s="2" t="s">
        <v>468</v>
      </c>
      <c r="G181" s="2" t="s">
        <v>297</v>
      </c>
      <c r="H181" s="2" t="s">
        <v>7</v>
      </c>
      <c r="I181" s="2">
        <v>101.28</v>
      </c>
    </row>
    <row r="182" spans="1:9" hidden="1" x14ac:dyDescent="0.25">
      <c r="A182" s="2" t="s">
        <v>305</v>
      </c>
      <c r="B182" s="2">
        <v>10</v>
      </c>
      <c r="C182" s="104" t="s">
        <v>354</v>
      </c>
      <c r="D182" s="2" t="s">
        <v>295</v>
      </c>
      <c r="E182" s="2" t="s">
        <v>296</v>
      </c>
      <c r="F182" s="2" t="s">
        <v>237</v>
      </c>
      <c r="G182" s="2" t="s">
        <v>363</v>
      </c>
      <c r="H182" s="2" t="s">
        <v>7</v>
      </c>
      <c r="I182" s="1">
        <v>240749.8</v>
      </c>
    </row>
    <row r="183" spans="1:9" hidden="1" x14ac:dyDescent="0.25">
      <c r="A183" s="2" t="s">
        <v>305</v>
      </c>
      <c r="B183" s="2">
        <v>10</v>
      </c>
      <c r="C183" s="104" t="s">
        <v>354</v>
      </c>
      <c r="D183" s="2" t="s">
        <v>295</v>
      </c>
      <c r="E183" s="2" t="s">
        <v>296</v>
      </c>
      <c r="F183" s="2" t="s">
        <v>467</v>
      </c>
      <c r="G183" s="2" t="s">
        <v>363</v>
      </c>
      <c r="H183" s="2" t="s">
        <v>7</v>
      </c>
      <c r="I183" s="2">
        <v>1934.1</v>
      </c>
    </row>
    <row r="184" spans="1:9" hidden="1" x14ac:dyDescent="0.25">
      <c r="A184" s="2" t="s">
        <v>305</v>
      </c>
      <c r="B184" s="2">
        <v>10</v>
      </c>
      <c r="C184" s="104" t="s">
        <v>354</v>
      </c>
      <c r="D184" s="2" t="s">
        <v>295</v>
      </c>
      <c r="E184" s="2" t="s">
        <v>296</v>
      </c>
      <c r="F184" s="2" t="s">
        <v>468</v>
      </c>
      <c r="G184" s="2" t="s">
        <v>363</v>
      </c>
      <c r="H184" s="2" t="s">
        <v>7</v>
      </c>
      <c r="I184" s="2">
        <v>4912.12</v>
      </c>
    </row>
    <row r="185" spans="1:9" hidden="1" x14ac:dyDescent="0.25">
      <c r="A185" s="2" t="s">
        <v>305</v>
      </c>
      <c r="B185" s="2">
        <v>10</v>
      </c>
      <c r="C185" s="104" t="s">
        <v>354</v>
      </c>
      <c r="D185" s="2" t="s">
        <v>295</v>
      </c>
      <c r="E185" s="2" t="s">
        <v>296</v>
      </c>
      <c r="F185" s="2" t="s">
        <v>237</v>
      </c>
      <c r="G185" s="2" t="s">
        <v>336</v>
      </c>
      <c r="H185" s="2" t="s">
        <v>7</v>
      </c>
      <c r="I185" s="1">
        <v>94604.36</v>
      </c>
    </row>
    <row r="186" spans="1:9" hidden="1" x14ac:dyDescent="0.25">
      <c r="A186" s="2" t="s">
        <v>305</v>
      </c>
      <c r="B186" s="2">
        <v>10</v>
      </c>
      <c r="C186" s="104" t="s">
        <v>354</v>
      </c>
      <c r="D186" s="2" t="s">
        <v>295</v>
      </c>
      <c r="E186" s="2" t="s">
        <v>296</v>
      </c>
      <c r="F186" s="2" t="s">
        <v>467</v>
      </c>
      <c r="G186" s="2" t="s">
        <v>336</v>
      </c>
      <c r="H186" s="2" t="s">
        <v>7</v>
      </c>
      <c r="I186" s="2">
        <v>2142.62</v>
      </c>
    </row>
    <row r="187" spans="1:9" hidden="1" x14ac:dyDescent="0.25">
      <c r="A187" s="2" t="s">
        <v>305</v>
      </c>
      <c r="B187" s="2">
        <v>10</v>
      </c>
      <c r="C187" s="104" t="s">
        <v>354</v>
      </c>
      <c r="D187" s="2" t="s">
        <v>295</v>
      </c>
      <c r="E187" s="2" t="s">
        <v>296</v>
      </c>
      <c r="F187" s="2" t="s">
        <v>468</v>
      </c>
      <c r="G187" s="2" t="s">
        <v>336</v>
      </c>
      <c r="H187" s="2" t="s">
        <v>7</v>
      </c>
      <c r="I187" s="2">
        <v>4600.38</v>
      </c>
    </row>
    <row r="188" spans="1:9" hidden="1" x14ac:dyDescent="0.25">
      <c r="A188" s="2" t="s">
        <v>305</v>
      </c>
      <c r="B188" s="2">
        <v>11</v>
      </c>
      <c r="C188" s="104" t="s">
        <v>355</v>
      </c>
      <c r="D188" s="2" t="s">
        <v>295</v>
      </c>
      <c r="E188" s="2" t="s">
        <v>296</v>
      </c>
      <c r="F188" s="2" t="s">
        <v>237</v>
      </c>
      <c r="G188" s="2" t="s">
        <v>297</v>
      </c>
      <c r="H188" s="2" t="s">
        <v>7</v>
      </c>
      <c r="I188" s="1">
        <v>2847.42</v>
      </c>
    </row>
    <row r="189" spans="1:9" hidden="1" x14ac:dyDescent="0.25">
      <c r="A189" s="2" t="s">
        <v>305</v>
      </c>
      <c r="B189" s="2">
        <v>11</v>
      </c>
      <c r="C189" s="104" t="s">
        <v>355</v>
      </c>
      <c r="D189" s="2" t="s">
        <v>295</v>
      </c>
      <c r="E189" s="2" t="s">
        <v>296</v>
      </c>
      <c r="F189" s="2" t="s">
        <v>237</v>
      </c>
      <c r="G189" s="2" t="s">
        <v>363</v>
      </c>
      <c r="H189" s="2" t="s">
        <v>7</v>
      </c>
      <c r="I189" s="1">
        <v>58633.4</v>
      </c>
    </row>
    <row r="190" spans="1:9" hidden="1" x14ac:dyDescent="0.25">
      <c r="A190" s="2" t="s">
        <v>305</v>
      </c>
      <c r="B190" s="2">
        <v>11</v>
      </c>
      <c r="C190" s="104" t="s">
        <v>355</v>
      </c>
      <c r="D190" s="2" t="s">
        <v>295</v>
      </c>
      <c r="E190" s="2" t="s">
        <v>296</v>
      </c>
      <c r="F190" s="2" t="s">
        <v>467</v>
      </c>
      <c r="G190" s="2" t="s">
        <v>363</v>
      </c>
      <c r="H190" s="2" t="s">
        <v>7</v>
      </c>
      <c r="I190" s="2">
        <v>731.14</v>
      </c>
    </row>
    <row r="191" spans="1:9" hidden="1" x14ac:dyDescent="0.25">
      <c r="A191" s="2" t="s">
        <v>305</v>
      </c>
      <c r="B191" s="2">
        <v>11</v>
      </c>
      <c r="C191" s="104" t="s">
        <v>355</v>
      </c>
      <c r="D191" s="2" t="s">
        <v>295</v>
      </c>
      <c r="E191" s="2" t="s">
        <v>296</v>
      </c>
      <c r="F191" s="2" t="s">
        <v>468</v>
      </c>
      <c r="G191" s="2" t="s">
        <v>363</v>
      </c>
      <c r="H191" s="2" t="s">
        <v>7</v>
      </c>
      <c r="I191" s="2">
        <v>633.72</v>
      </c>
    </row>
    <row r="192" spans="1:9" hidden="1" x14ac:dyDescent="0.25">
      <c r="A192" s="2" t="s">
        <v>305</v>
      </c>
      <c r="B192" s="2">
        <v>11</v>
      </c>
      <c r="C192" s="104" t="s">
        <v>355</v>
      </c>
      <c r="D192" s="2" t="s">
        <v>295</v>
      </c>
      <c r="E192" s="2" t="s">
        <v>296</v>
      </c>
      <c r="F192" s="2" t="s">
        <v>237</v>
      </c>
      <c r="G192" s="2" t="s">
        <v>336</v>
      </c>
      <c r="H192" s="2" t="s">
        <v>7</v>
      </c>
      <c r="I192" s="1">
        <v>46017.74</v>
      </c>
    </row>
    <row r="193" spans="1:9" hidden="1" x14ac:dyDescent="0.25">
      <c r="A193" s="2" t="s">
        <v>305</v>
      </c>
      <c r="B193" s="2">
        <v>11</v>
      </c>
      <c r="C193" s="104" t="s">
        <v>355</v>
      </c>
      <c r="D193" s="2" t="s">
        <v>295</v>
      </c>
      <c r="E193" s="2" t="s">
        <v>296</v>
      </c>
      <c r="F193" s="2" t="s">
        <v>467</v>
      </c>
      <c r="G193" s="2" t="s">
        <v>336</v>
      </c>
      <c r="H193" s="2" t="s">
        <v>7</v>
      </c>
      <c r="I193" s="2">
        <v>1709.08</v>
      </c>
    </row>
    <row r="194" spans="1:9" hidden="1" x14ac:dyDescent="0.25">
      <c r="A194" s="2" t="s">
        <v>305</v>
      </c>
      <c r="B194" s="2">
        <v>11</v>
      </c>
      <c r="C194" s="104" t="s">
        <v>355</v>
      </c>
      <c r="D194" s="2" t="s">
        <v>295</v>
      </c>
      <c r="E194" s="2" t="s">
        <v>296</v>
      </c>
      <c r="F194" s="2" t="s">
        <v>468</v>
      </c>
      <c r="G194" s="2" t="s">
        <v>336</v>
      </c>
      <c r="H194" s="2" t="s">
        <v>7</v>
      </c>
      <c r="I194" s="2">
        <v>58.59</v>
      </c>
    </row>
    <row r="195" spans="1:9" hidden="1" x14ac:dyDescent="0.25">
      <c r="A195" s="2" t="s">
        <v>305</v>
      </c>
      <c r="B195" s="2">
        <v>20</v>
      </c>
      <c r="C195" s="104" t="s">
        <v>356</v>
      </c>
      <c r="D195" s="2" t="s">
        <v>295</v>
      </c>
      <c r="E195" s="2" t="s">
        <v>296</v>
      </c>
      <c r="F195" s="2" t="s">
        <v>237</v>
      </c>
      <c r="G195" s="2" t="s">
        <v>297</v>
      </c>
      <c r="H195" s="2" t="s">
        <v>7</v>
      </c>
      <c r="I195" s="1">
        <v>635.67999999999995</v>
      </c>
    </row>
    <row r="196" spans="1:9" hidden="1" x14ac:dyDescent="0.25">
      <c r="A196" s="2" t="s">
        <v>305</v>
      </c>
      <c r="B196" s="2">
        <v>20</v>
      </c>
      <c r="C196" s="104" t="s">
        <v>356</v>
      </c>
      <c r="D196" s="2" t="s">
        <v>295</v>
      </c>
      <c r="E196" s="2" t="s">
        <v>296</v>
      </c>
      <c r="F196" s="2" t="s">
        <v>467</v>
      </c>
      <c r="G196" s="2" t="s">
        <v>297</v>
      </c>
      <c r="H196" s="2" t="s">
        <v>7</v>
      </c>
      <c r="I196" s="2">
        <v>83.3</v>
      </c>
    </row>
    <row r="197" spans="1:9" hidden="1" x14ac:dyDescent="0.25">
      <c r="A197" s="2" t="s">
        <v>305</v>
      </c>
      <c r="B197" s="2">
        <v>20</v>
      </c>
      <c r="C197" s="104" t="s">
        <v>356</v>
      </c>
      <c r="D197" s="2" t="s">
        <v>295</v>
      </c>
      <c r="E197" s="2" t="s">
        <v>296</v>
      </c>
      <c r="F197" s="2" t="s">
        <v>237</v>
      </c>
      <c r="G197" s="2" t="s">
        <v>363</v>
      </c>
      <c r="H197" s="2" t="s">
        <v>7</v>
      </c>
      <c r="I197" s="1">
        <v>50124.85</v>
      </c>
    </row>
    <row r="198" spans="1:9" hidden="1" x14ac:dyDescent="0.25">
      <c r="A198" s="2" t="s">
        <v>305</v>
      </c>
      <c r="B198" s="2">
        <v>20</v>
      </c>
      <c r="C198" s="104" t="s">
        <v>356</v>
      </c>
      <c r="D198" s="2" t="s">
        <v>295</v>
      </c>
      <c r="E198" s="2" t="s">
        <v>296</v>
      </c>
      <c r="F198" s="2" t="s">
        <v>467</v>
      </c>
      <c r="G198" s="2" t="s">
        <v>363</v>
      </c>
      <c r="H198" s="2" t="s">
        <v>7</v>
      </c>
      <c r="I198" s="2">
        <v>5065.84</v>
      </c>
    </row>
    <row r="199" spans="1:9" hidden="1" x14ac:dyDescent="0.25">
      <c r="A199" s="2" t="s">
        <v>305</v>
      </c>
      <c r="B199" s="2">
        <v>20</v>
      </c>
      <c r="C199" s="104" t="s">
        <v>356</v>
      </c>
      <c r="D199" s="2" t="s">
        <v>295</v>
      </c>
      <c r="E199" s="2" t="s">
        <v>296</v>
      </c>
      <c r="F199" s="2" t="s">
        <v>468</v>
      </c>
      <c r="G199" s="2" t="s">
        <v>363</v>
      </c>
      <c r="H199" s="2" t="s">
        <v>7</v>
      </c>
      <c r="I199" s="2">
        <v>1434.37</v>
      </c>
    </row>
    <row r="200" spans="1:9" hidden="1" x14ac:dyDescent="0.25">
      <c r="A200" s="2" t="s">
        <v>305</v>
      </c>
      <c r="B200" s="2">
        <v>20</v>
      </c>
      <c r="C200" s="104" t="s">
        <v>356</v>
      </c>
      <c r="D200" s="2" t="s">
        <v>295</v>
      </c>
      <c r="E200" s="2" t="s">
        <v>296</v>
      </c>
      <c r="F200" s="2" t="s">
        <v>237</v>
      </c>
      <c r="G200" s="2" t="s">
        <v>336</v>
      </c>
      <c r="H200" s="2" t="s">
        <v>7</v>
      </c>
      <c r="I200" s="1">
        <v>55709.47</v>
      </c>
    </row>
    <row r="201" spans="1:9" hidden="1" x14ac:dyDescent="0.25">
      <c r="A201" s="2" t="s">
        <v>305</v>
      </c>
      <c r="B201" s="2">
        <v>20</v>
      </c>
      <c r="C201" s="104" t="s">
        <v>356</v>
      </c>
      <c r="D201" s="2" t="s">
        <v>295</v>
      </c>
      <c r="E201" s="2" t="s">
        <v>296</v>
      </c>
      <c r="F201" s="2" t="s">
        <v>467</v>
      </c>
      <c r="G201" s="2" t="s">
        <v>336</v>
      </c>
      <c r="H201" s="2" t="s">
        <v>7</v>
      </c>
      <c r="I201" s="2">
        <v>8252.67</v>
      </c>
    </row>
    <row r="202" spans="1:9" hidden="1" x14ac:dyDescent="0.25">
      <c r="A202" s="2" t="s">
        <v>305</v>
      </c>
      <c r="B202" s="2">
        <v>20</v>
      </c>
      <c r="C202" s="104" t="s">
        <v>356</v>
      </c>
      <c r="D202" s="2" t="s">
        <v>295</v>
      </c>
      <c r="E202" s="2" t="s">
        <v>296</v>
      </c>
      <c r="F202" s="2" t="s">
        <v>468</v>
      </c>
      <c r="G202" s="2" t="s">
        <v>336</v>
      </c>
      <c r="H202" s="2" t="s">
        <v>7</v>
      </c>
      <c r="I202" s="2">
        <v>963.78</v>
      </c>
    </row>
    <row r="203" spans="1:9" hidden="1" x14ac:dyDescent="0.25">
      <c r="A203" s="2" t="s">
        <v>305</v>
      </c>
      <c r="B203" s="2">
        <v>22</v>
      </c>
      <c r="C203" s="104" t="s">
        <v>357</v>
      </c>
      <c r="D203" s="2" t="s">
        <v>295</v>
      </c>
      <c r="E203" s="2" t="s">
        <v>296</v>
      </c>
      <c r="F203" s="2" t="s">
        <v>237</v>
      </c>
      <c r="G203" s="2" t="s">
        <v>297</v>
      </c>
      <c r="H203" s="2" t="s">
        <v>7</v>
      </c>
      <c r="I203" s="1">
        <v>312.86</v>
      </c>
    </row>
    <row r="204" spans="1:9" hidden="1" x14ac:dyDescent="0.25">
      <c r="A204" s="2" t="s">
        <v>305</v>
      </c>
      <c r="B204" s="2">
        <v>22</v>
      </c>
      <c r="C204" s="104" t="s">
        <v>357</v>
      </c>
      <c r="D204" s="2" t="s">
        <v>295</v>
      </c>
      <c r="E204" s="2" t="s">
        <v>296</v>
      </c>
      <c r="F204" s="2" t="s">
        <v>237</v>
      </c>
      <c r="G204" s="2" t="s">
        <v>363</v>
      </c>
      <c r="H204" s="2" t="s">
        <v>7</v>
      </c>
      <c r="I204" s="1">
        <v>68604.460000000006</v>
      </c>
    </row>
    <row r="205" spans="1:9" hidden="1" x14ac:dyDescent="0.25">
      <c r="A205" s="2" t="s">
        <v>305</v>
      </c>
      <c r="B205" s="2">
        <v>22</v>
      </c>
      <c r="C205" s="104" t="s">
        <v>357</v>
      </c>
      <c r="D205" s="2" t="s">
        <v>295</v>
      </c>
      <c r="E205" s="2" t="s">
        <v>296</v>
      </c>
      <c r="F205" s="2" t="s">
        <v>467</v>
      </c>
      <c r="G205" s="2" t="s">
        <v>363</v>
      </c>
      <c r="H205" s="2" t="s">
        <v>7</v>
      </c>
      <c r="I205" s="2">
        <v>2224.59</v>
      </c>
    </row>
    <row r="206" spans="1:9" hidden="1" x14ac:dyDescent="0.25">
      <c r="A206" s="2" t="s">
        <v>305</v>
      </c>
      <c r="B206" s="2">
        <v>22</v>
      </c>
      <c r="C206" s="104" t="s">
        <v>357</v>
      </c>
      <c r="D206" s="2" t="s">
        <v>295</v>
      </c>
      <c r="E206" s="2" t="s">
        <v>296</v>
      </c>
      <c r="F206" s="2" t="s">
        <v>468</v>
      </c>
      <c r="G206" s="2" t="s">
        <v>363</v>
      </c>
      <c r="H206" s="2" t="s">
        <v>7</v>
      </c>
      <c r="I206" s="2">
        <v>4703</v>
      </c>
    </row>
    <row r="207" spans="1:9" hidden="1" x14ac:dyDescent="0.25">
      <c r="A207" s="2" t="s">
        <v>305</v>
      </c>
      <c r="B207" s="2">
        <v>22</v>
      </c>
      <c r="C207" s="104" t="s">
        <v>357</v>
      </c>
      <c r="D207" s="2" t="s">
        <v>295</v>
      </c>
      <c r="E207" s="2" t="s">
        <v>296</v>
      </c>
      <c r="F207" s="2" t="s">
        <v>237</v>
      </c>
      <c r="G207" s="2" t="s">
        <v>336</v>
      </c>
      <c r="H207" s="2" t="s">
        <v>7</v>
      </c>
      <c r="I207" s="1">
        <v>18208.84</v>
      </c>
    </row>
    <row r="208" spans="1:9" hidden="1" x14ac:dyDescent="0.25">
      <c r="A208" s="2" t="s">
        <v>305</v>
      </c>
      <c r="B208" s="2">
        <v>22</v>
      </c>
      <c r="C208" s="104" t="s">
        <v>357</v>
      </c>
      <c r="D208" s="2" t="s">
        <v>295</v>
      </c>
      <c r="E208" s="2" t="s">
        <v>296</v>
      </c>
      <c r="F208" s="2" t="s">
        <v>467</v>
      </c>
      <c r="G208" s="2" t="s">
        <v>336</v>
      </c>
      <c r="H208" s="2" t="s">
        <v>7</v>
      </c>
      <c r="I208" s="2">
        <v>338.32</v>
      </c>
    </row>
    <row r="209" spans="1:9" hidden="1" x14ac:dyDescent="0.25">
      <c r="A209" s="2" t="s">
        <v>305</v>
      </c>
      <c r="B209" s="2">
        <v>22</v>
      </c>
      <c r="C209" s="104" t="s">
        <v>357</v>
      </c>
      <c r="D209" s="2" t="s">
        <v>295</v>
      </c>
      <c r="E209" s="2" t="s">
        <v>296</v>
      </c>
      <c r="F209" s="2" t="s">
        <v>468</v>
      </c>
      <c r="G209" s="2" t="s">
        <v>336</v>
      </c>
      <c r="H209" s="2" t="s">
        <v>7</v>
      </c>
      <c r="I209" s="2">
        <v>2473.3000000000002</v>
      </c>
    </row>
    <row r="210" spans="1:9" hidden="1" x14ac:dyDescent="0.25">
      <c r="A210" s="2" t="s">
        <v>305</v>
      </c>
      <c r="B210" s="2">
        <v>25</v>
      </c>
      <c r="C210" s="104" t="s">
        <v>358</v>
      </c>
      <c r="D210" s="2" t="s">
        <v>295</v>
      </c>
      <c r="E210" s="2" t="s">
        <v>296</v>
      </c>
      <c r="F210" s="2" t="s">
        <v>237</v>
      </c>
      <c r="G210" s="2" t="s">
        <v>297</v>
      </c>
      <c r="H210" s="2" t="s">
        <v>7</v>
      </c>
      <c r="I210" s="1">
        <v>2449.5100000000002</v>
      </c>
    </row>
    <row r="211" spans="1:9" hidden="1" x14ac:dyDescent="0.25">
      <c r="A211" s="2" t="s">
        <v>305</v>
      </c>
      <c r="B211" s="2">
        <v>25</v>
      </c>
      <c r="C211" s="104" t="s">
        <v>358</v>
      </c>
      <c r="D211" s="2" t="s">
        <v>295</v>
      </c>
      <c r="E211" s="2" t="s">
        <v>296</v>
      </c>
      <c r="F211" s="2" t="s">
        <v>237</v>
      </c>
      <c r="G211" s="2" t="s">
        <v>363</v>
      </c>
      <c r="H211" s="2" t="s">
        <v>7</v>
      </c>
      <c r="I211" s="1">
        <v>84121.53</v>
      </c>
    </row>
    <row r="212" spans="1:9" hidden="1" x14ac:dyDescent="0.25">
      <c r="A212" s="2" t="s">
        <v>305</v>
      </c>
      <c r="B212" s="2">
        <v>25</v>
      </c>
      <c r="C212" s="104" t="s">
        <v>358</v>
      </c>
      <c r="D212" s="2" t="s">
        <v>295</v>
      </c>
      <c r="E212" s="2" t="s">
        <v>296</v>
      </c>
      <c r="F212" s="2" t="s">
        <v>467</v>
      </c>
      <c r="G212" s="2" t="s">
        <v>363</v>
      </c>
      <c r="H212" s="2" t="s">
        <v>7</v>
      </c>
      <c r="I212" s="2">
        <v>461.57</v>
      </c>
    </row>
    <row r="213" spans="1:9" hidden="1" x14ac:dyDescent="0.25">
      <c r="A213" s="2" t="s">
        <v>305</v>
      </c>
      <c r="B213" s="2">
        <v>25</v>
      </c>
      <c r="C213" s="104" t="s">
        <v>358</v>
      </c>
      <c r="D213" s="2" t="s">
        <v>295</v>
      </c>
      <c r="E213" s="2" t="s">
        <v>296</v>
      </c>
      <c r="F213" s="2" t="s">
        <v>237</v>
      </c>
      <c r="G213" s="2" t="s">
        <v>336</v>
      </c>
      <c r="H213" s="2" t="s">
        <v>7</v>
      </c>
      <c r="I213" s="1">
        <v>28369.09</v>
      </c>
    </row>
    <row r="214" spans="1:9" hidden="1" x14ac:dyDescent="0.25">
      <c r="A214" s="2" t="s">
        <v>305</v>
      </c>
      <c r="B214" s="2">
        <v>25</v>
      </c>
      <c r="C214" s="104" t="s">
        <v>358</v>
      </c>
      <c r="D214" s="2" t="s">
        <v>295</v>
      </c>
      <c r="E214" s="2" t="s">
        <v>296</v>
      </c>
      <c r="F214" s="2" t="s">
        <v>467</v>
      </c>
      <c r="G214" s="2" t="s">
        <v>336</v>
      </c>
      <c r="H214" s="2" t="s">
        <v>7</v>
      </c>
      <c r="I214" s="2">
        <v>1329.6</v>
      </c>
    </row>
    <row r="215" spans="1:9" hidden="1" x14ac:dyDescent="0.25">
      <c r="A215" s="2" t="s">
        <v>305</v>
      </c>
      <c r="B215" s="2">
        <v>25</v>
      </c>
      <c r="C215" s="104" t="s">
        <v>358</v>
      </c>
      <c r="D215" s="2" t="s">
        <v>295</v>
      </c>
      <c r="E215" s="2" t="s">
        <v>296</v>
      </c>
      <c r="F215" s="2" t="s">
        <v>468</v>
      </c>
      <c r="G215" s="2" t="s">
        <v>336</v>
      </c>
      <c r="H215" s="2" t="s">
        <v>7</v>
      </c>
      <c r="I215" s="2">
        <v>347.87</v>
      </c>
    </row>
    <row r="216" spans="1:9" hidden="1" x14ac:dyDescent="0.25">
      <c r="A216" s="2" t="s">
        <v>305</v>
      </c>
      <c r="B216" s="2">
        <v>29</v>
      </c>
      <c r="C216" s="104" t="s">
        <v>359</v>
      </c>
      <c r="D216" s="2" t="s">
        <v>295</v>
      </c>
      <c r="E216" s="2" t="s">
        <v>296</v>
      </c>
      <c r="F216" s="2" t="s">
        <v>237</v>
      </c>
      <c r="G216" s="2" t="s">
        <v>297</v>
      </c>
      <c r="H216" s="2" t="s">
        <v>7</v>
      </c>
      <c r="I216" s="1">
        <v>2346.15</v>
      </c>
    </row>
    <row r="217" spans="1:9" hidden="1" x14ac:dyDescent="0.25">
      <c r="A217" s="2" t="s">
        <v>305</v>
      </c>
      <c r="B217" s="2">
        <v>29</v>
      </c>
      <c r="C217" s="104" t="s">
        <v>359</v>
      </c>
      <c r="D217" s="2" t="s">
        <v>295</v>
      </c>
      <c r="E217" s="2" t="s">
        <v>296</v>
      </c>
      <c r="F217" s="2" t="s">
        <v>467</v>
      </c>
      <c r="G217" s="2" t="s">
        <v>297</v>
      </c>
      <c r="H217" s="2" t="s">
        <v>7</v>
      </c>
      <c r="I217" s="2">
        <v>274.85000000000002</v>
      </c>
    </row>
    <row r="218" spans="1:9" hidden="1" x14ac:dyDescent="0.25">
      <c r="A218" s="2" t="s">
        <v>305</v>
      </c>
      <c r="B218" s="2">
        <v>29</v>
      </c>
      <c r="C218" s="104" t="s">
        <v>359</v>
      </c>
      <c r="D218" s="2" t="s">
        <v>295</v>
      </c>
      <c r="E218" s="2" t="s">
        <v>296</v>
      </c>
      <c r="F218" s="2" t="s">
        <v>237</v>
      </c>
      <c r="G218" s="2" t="s">
        <v>363</v>
      </c>
      <c r="H218" s="2" t="s">
        <v>7</v>
      </c>
      <c r="I218" s="1">
        <v>59355.77</v>
      </c>
    </row>
    <row r="219" spans="1:9" hidden="1" x14ac:dyDescent="0.25">
      <c r="A219" s="2" t="s">
        <v>305</v>
      </c>
      <c r="B219" s="2">
        <v>29</v>
      </c>
      <c r="C219" s="104" t="s">
        <v>359</v>
      </c>
      <c r="D219" s="2" t="s">
        <v>295</v>
      </c>
      <c r="E219" s="2" t="s">
        <v>296</v>
      </c>
      <c r="F219" s="2" t="s">
        <v>467</v>
      </c>
      <c r="G219" s="2" t="s">
        <v>363</v>
      </c>
      <c r="H219" s="2" t="s">
        <v>7</v>
      </c>
      <c r="I219" s="2">
        <v>975.07</v>
      </c>
    </row>
    <row r="220" spans="1:9" hidden="1" x14ac:dyDescent="0.25">
      <c r="A220" s="2" t="s">
        <v>305</v>
      </c>
      <c r="B220" s="2">
        <v>29</v>
      </c>
      <c r="C220" s="104" t="s">
        <v>359</v>
      </c>
      <c r="D220" s="2" t="s">
        <v>295</v>
      </c>
      <c r="E220" s="2" t="s">
        <v>296</v>
      </c>
      <c r="F220" s="2" t="s">
        <v>468</v>
      </c>
      <c r="G220" s="2" t="s">
        <v>363</v>
      </c>
      <c r="H220" s="2" t="s">
        <v>7</v>
      </c>
      <c r="I220" s="2">
        <v>72.599999999999994</v>
      </c>
    </row>
    <row r="221" spans="1:9" hidden="1" x14ac:dyDescent="0.25">
      <c r="A221" s="2" t="s">
        <v>305</v>
      </c>
      <c r="B221" s="2">
        <v>29</v>
      </c>
      <c r="C221" s="104" t="s">
        <v>359</v>
      </c>
      <c r="D221" s="2" t="s">
        <v>295</v>
      </c>
      <c r="E221" s="2" t="s">
        <v>296</v>
      </c>
      <c r="F221" s="2" t="s">
        <v>237</v>
      </c>
      <c r="G221" s="2" t="s">
        <v>336</v>
      </c>
      <c r="H221" s="2" t="s">
        <v>7</v>
      </c>
      <c r="I221" s="1">
        <v>17800.59</v>
      </c>
    </row>
    <row r="222" spans="1:9" hidden="1" x14ac:dyDescent="0.25">
      <c r="A222" s="2" t="s">
        <v>305</v>
      </c>
      <c r="B222" s="2">
        <v>29</v>
      </c>
      <c r="C222" s="104" t="s">
        <v>359</v>
      </c>
      <c r="D222" s="2" t="s">
        <v>295</v>
      </c>
      <c r="E222" s="2" t="s">
        <v>296</v>
      </c>
      <c r="F222" s="2" t="s">
        <v>467</v>
      </c>
      <c r="G222" s="2" t="s">
        <v>336</v>
      </c>
      <c r="H222" s="2" t="s">
        <v>7</v>
      </c>
      <c r="I222" s="2">
        <v>461.11</v>
      </c>
    </row>
    <row r="223" spans="1:9" hidden="1" x14ac:dyDescent="0.25">
      <c r="A223" s="2" t="s">
        <v>305</v>
      </c>
      <c r="B223" s="2">
        <v>29</v>
      </c>
      <c r="C223" s="104" t="s">
        <v>359</v>
      </c>
      <c r="D223" s="2" t="s">
        <v>295</v>
      </c>
      <c r="E223" s="2" t="s">
        <v>296</v>
      </c>
      <c r="F223" s="2" t="s">
        <v>468</v>
      </c>
      <c r="G223" s="2" t="s">
        <v>336</v>
      </c>
      <c r="H223" s="2" t="s">
        <v>7</v>
      </c>
      <c r="I223" s="2">
        <v>186.83</v>
      </c>
    </row>
    <row r="224" spans="1:9" hidden="1" x14ac:dyDescent="0.25">
      <c r="A224" s="2" t="s">
        <v>305</v>
      </c>
      <c r="B224" s="2">
        <v>33</v>
      </c>
      <c r="C224" s="104" t="s">
        <v>360</v>
      </c>
      <c r="D224" s="2" t="s">
        <v>295</v>
      </c>
      <c r="E224" s="2" t="s">
        <v>296</v>
      </c>
      <c r="F224" s="2" t="s">
        <v>237</v>
      </c>
      <c r="G224" s="2" t="s">
        <v>297</v>
      </c>
      <c r="H224" s="2" t="s">
        <v>7</v>
      </c>
      <c r="I224" s="1">
        <v>1868.94</v>
      </c>
    </row>
    <row r="225" spans="1:9" hidden="1" x14ac:dyDescent="0.25">
      <c r="A225" s="2" t="s">
        <v>305</v>
      </c>
      <c r="B225" s="2">
        <v>33</v>
      </c>
      <c r="C225" s="104" t="s">
        <v>360</v>
      </c>
      <c r="D225" s="2" t="s">
        <v>295</v>
      </c>
      <c r="E225" s="2" t="s">
        <v>296</v>
      </c>
      <c r="F225" s="2" t="s">
        <v>237</v>
      </c>
      <c r="G225" s="2" t="s">
        <v>363</v>
      </c>
      <c r="H225" s="2" t="s">
        <v>7</v>
      </c>
      <c r="I225" s="1">
        <v>84618.57</v>
      </c>
    </row>
    <row r="226" spans="1:9" hidden="1" x14ac:dyDescent="0.25">
      <c r="A226" s="2" t="s">
        <v>305</v>
      </c>
      <c r="B226" s="2">
        <v>33</v>
      </c>
      <c r="C226" s="104" t="s">
        <v>360</v>
      </c>
      <c r="D226" s="2" t="s">
        <v>295</v>
      </c>
      <c r="E226" s="2" t="s">
        <v>296</v>
      </c>
      <c r="F226" s="2" t="s">
        <v>467</v>
      </c>
      <c r="G226" s="2" t="s">
        <v>363</v>
      </c>
      <c r="H226" s="2" t="s">
        <v>7</v>
      </c>
      <c r="I226" s="2">
        <v>342.42</v>
      </c>
    </row>
    <row r="227" spans="1:9" hidden="1" x14ac:dyDescent="0.25">
      <c r="A227" s="2" t="s">
        <v>305</v>
      </c>
      <c r="B227" s="2">
        <v>33</v>
      </c>
      <c r="C227" s="104" t="s">
        <v>360</v>
      </c>
      <c r="D227" s="2" t="s">
        <v>295</v>
      </c>
      <c r="E227" s="2" t="s">
        <v>296</v>
      </c>
      <c r="F227" s="2" t="s">
        <v>468</v>
      </c>
      <c r="G227" s="2" t="s">
        <v>363</v>
      </c>
      <c r="H227" s="2" t="s">
        <v>7</v>
      </c>
      <c r="I227" s="2">
        <v>75.650000000000006</v>
      </c>
    </row>
    <row r="228" spans="1:9" hidden="1" x14ac:dyDescent="0.25">
      <c r="A228" s="2" t="s">
        <v>305</v>
      </c>
      <c r="B228" s="2">
        <v>33</v>
      </c>
      <c r="C228" s="104" t="s">
        <v>360</v>
      </c>
      <c r="D228" s="2" t="s">
        <v>295</v>
      </c>
      <c r="E228" s="2" t="s">
        <v>296</v>
      </c>
      <c r="F228" s="2" t="s">
        <v>237</v>
      </c>
      <c r="G228" s="2" t="s">
        <v>336</v>
      </c>
      <c r="H228" s="2" t="s">
        <v>7</v>
      </c>
      <c r="I228" s="1">
        <v>31785.65</v>
      </c>
    </row>
    <row r="229" spans="1:9" hidden="1" x14ac:dyDescent="0.25">
      <c r="A229" s="2" t="s">
        <v>305</v>
      </c>
      <c r="B229" s="2">
        <v>33</v>
      </c>
      <c r="C229" s="104" t="s">
        <v>360</v>
      </c>
      <c r="D229" s="2" t="s">
        <v>295</v>
      </c>
      <c r="E229" s="2" t="s">
        <v>296</v>
      </c>
      <c r="F229" s="2" t="s">
        <v>467</v>
      </c>
      <c r="G229" s="2" t="s">
        <v>336</v>
      </c>
      <c r="H229" s="2" t="s">
        <v>7</v>
      </c>
      <c r="I229" s="2">
        <v>1986.8</v>
      </c>
    </row>
    <row r="230" spans="1:9" hidden="1" x14ac:dyDescent="0.25">
      <c r="A230" s="2" t="s">
        <v>305</v>
      </c>
      <c r="B230" s="2">
        <v>33</v>
      </c>
      <c r="C230" s="104" t="s">
        <v>360</v>
      </c>
      <c r="D230" s="2" t="s">
        <v>295</v>
      </c>
      <c r="E230" s="2" t="s">
        <v>296</v>
      </c>
      <c r="F230" s="2" t="s">
        <v>468</v>
      </c>
      <c r="G230" s="2" t="s">
        <v>336</v>
      </c>
      <c r="H230" s="2" t="s">
        <v>7</v>
      </c>
      <c r="I230" s="2">
        <v>558.22</v>
      </c>
    </row>
    <row r="231" spans="1:9" hidden="1" x14ac:dyDescent="0.25">
      <c r="A231" s="2" t="s">
        <v>307</v>
      </c>
      <c r="B231" s="2">
        <v>9</v>
      </c>
      <c r="C231" s="104" t="s">
        <v>361</v>
      </c>
      <c r="D231" s="2" t="s">
        <v>295</v>
      </c>
      <c r="E231" s="2" t="s">
        <v>296</v>
      </c>
      <c r="F231" s="2" t="s">
        <v>237</v>
      </c>
      <c r="G231" s="2" t="s">
        <v>297</v>
      </c>
      <c r="H231" s="2" t="s">
        <v>7</v>
      </c>
      <c r="I231" s="1">
        <v>22413.77</v>
      </c>
    </row>
    <row r="232" spans="1:9" hidden="1" x14ac:dyDescent="0.25">
      <c r="A232" s="2" t="s">
        <v>307</v>
      </c>
      <c r="B232" s="2">
        <v>9</v>
      </c>
      <c r="C232" s="104" t="s">
        <v>361</v>
      </c>
      <c r="D232" s="2" t="s">
        <v>295</v>
      </c>
      <c r="E232" s="2" t="s">
        <v>296</v>
      </c>
      <c r="F232" s="2" t="s">
        <v>468</v>
      </c>
      <c r="G232" s="2" t="s">
        <v>297</v>
      </c>
      <c r="H232" s="2" t="s">
        <v>7</v>
      </c>
      <c r="I232" s="2">
        <v>1004.07</v>
      </c>
    </row>
    <row r="233" spans="1:9" hidden="1" x14ac:dyDescent="0.25">
      <c r="A233" s="2" t="s">
        <v>307</v>
      </c>
      <c r="B233" s="2">
        <v>9</v>
      </c>
      <c r="C233" s="104" t="s">
        <v>361</v>
      </c>
      <c r="D233" s="2" t="s">
        <v>295</v>
      </c>
      <c r="E233" s="2" t="s">
        <v>296</v>
      </c>
      <c r="F233" s="2" t="s">
        <v>237</v>
      </c>
      <c r="G233" s="2" t="s">
        <v>363</v>
      </c>
      <c r="H233" s="2" t="s">
        <v>7</v>
      </c>
      <c r="I233" s="1">
        <v>632031.09</v>
      </c>
    </row>
    <row r="234" spans="1:9" hidden="1" x14ac:dyDescent="0.25">
      <c r="A234" s="2" t="s">
        <v>307</v>
      </c>
      <c r="B234" s="2">
        <v>9</v>
      </c>
      <c r="C234" s="104" t="s">
        <v>361</v>
      </c>
      <c r="D234" s="2" t="s">
        <v>295</v>
      </c>
      <c r="E234" s="2" t="s">
        <v>296</v>
      </c>
      <c r="F234" s="2" t="s">
        <v>467</v>
      </c>
      <c r="G234" s="2" t="s">
        <v>363</v>
      </c>
      <c r="H234" s="2" t="s">
        <v>7</v>
      </c>
      <c r="I234" s="2">
        <v>1908.79</v>
      </c>
    </row>
    <row r="235" spans="1:9" hidden="1" x14ac:dyDescent="0.25">
      <c r="A235" s="2" t="s">
        <v>307</v>
      </c>
      <c r="B235" s="2">
        <v>9</v>
      </c>
      <c r="C235" s="104" t="s">
        <v>361</v>
      </c>
      <c r="D235" s="2" t="s">
        <v>295</v>
      </c>
      <c r="E235" s="2" t="s">
        <v>296</v>
      </c>
      <c r="F235" s="2" t="s">
        <v>468</v>
      </c>
      <c r="G235" s="2" t="s">
        <v>363</v>
      </c>
      <c r="H235" s="2" t="s">
        <v>7</v>
      </c>
      <c r="I235" s="2">
        <v>791.38</v>
      </c>
    </row>
    <row r="236" spans="1:9" hidden="1" x14ac:dyDescent="0.25">
      <c r="A236" s="2" t="s">
        <v>307</v>
      </c>
      <c r="B236" s="2">
        <v>9</v>
      </c>
      <c r="C236" s="104" t="s">
        <v>361</v>
      </c>
      <c r="D236" s="2" t="s">
        <v>295</v>
      </c>
      <c r="E236" s="2" t="s">
        <v>296</v>
      </c>
      <c r="F236" s="2" t="s">
        <v>237</v>
      </c>
      <c r="G236" s="2" t="s">
        <v>336</v>
      </c>
      <c r="H236" s="2" t="s">
        <v>7</v>
      </c>
      <c r="I236" s="1">
        <v>356555.6</v>
      </c>
    </row>
    <row r="237" spans="1:9" hidden="1" x14ac:dyDescent="0.25">
      <c r="A237" s="2" t="s">
        <v>307</v>
      </c>
      <c r="B237" s="2">
        <v>9</v>
      </c>
      <c r="C237" s="104" t="s">
        <v>361</v>
      </c>
      <c r="D237" s="2" t="s">
        <v>295</v>
      </c>
      <c r="E237" s="2" t="s">
        <v>296</v>
      </c>
      <c r="F237" s="2" t="s">
        <v>467</v>
      </c>
      <c r="G237" s="2" t="s">
        <v>336</v>
      </c>
      <c r="H237" s="2" t="s">
        <v>7</v>
      </c>
      <c r="I237" s="2">
        <v>3307.07</v>
      </c>
    </row>
    <row r="238" spans="1:9" hidden="1" x14ac:dyDescent="0.25">
      <c r="A238" s="2" t="s">
        <v>307</v>
      </c>
      <c r="B238" s="2">
        <v>9</v>
      </c>
      <c r="C238" s="104" t="s">
        <v>361</v>
      </c>
      <c r="D238" s="2" t="s">
        <v>295</v>
      </c>
      <c r="E238" s="2" t="s">
        <v>296</v>
      </c>
      <c r="F238" s="2" t="s">
        <v>468</v>
      </c>
      <c r="G238" s="2" t="s">
        <v>336</v>
      </c>
      <c r="H238" s="2" t="s">
        <v>7</v>
      </c>
      <c r="I238" s="2">
        <v>119.51</v>
      </c>
    </row>
    <row r="239" spans="1:9" hidden="1" x14ac:dyDescent="0.25">
      <c r="A239" s="2" t="s">
        <v>307</v>
      </c>
      <c r="B239" s="2">
        <v>32</v>
      </c>
      <c r="C239" s="104" t="s">
        <v>362</v>
      </c>
      <c r="D239" s="2" t="s">
        <v>295</v>
      </c>
      <c r="E239" s="2" t="s">
        <v>296</v>
      </c>
      <c r="F239" s="2" t="s">
        <v>237</v>
      </c>
      <c r="G239" s="2" t="s">
        <v>297</v>
      </c>
      <c r="H239" s="2" t="s">
        <v>7</v>
      </c>
      <c r="I239" s="1">
        <v>29712.880000000001</v>
      </c>
    </row>
    <row r="240" spans="1:9" hidden="1" x14ac:dyDescent="0.25">
      <c r="A240" s="2" t="s">
        <v>307</v>
      </c>
      <c r="B240" s="2">
        <v>32</v>
      </c>
      <c r="C240" s="104" t="s">
        <v>362</v>
      </c>
      <c r="D240" s="2" t="s">
        <v>295</v>
      </c>
      <c r="E240" s="2" t="s">
        <v>296</v>
      </c>
      <c r="F240" s="2" t="s">
        <v>237</v>
      </c>
      <c r="G240" s="2" t="s">
        <v>363</v>
      </c>
      <c r="H240" s="2" t="s">
        <v>7</v>
      </c>
      <c r="I240" s="1">
        <v>192137.2</v>
      </c>
    </row>
    <row r="241" spans="1:9" hidden="1" x14ac:dyDescent="0.25">
      <c r="A241" s="2" t="s">
        <v>307</v>
      </c>
      <c r="B241" s="2">
        <v>32</v>
      </c>
      <c r="C241" s="104" t="s">
        <v>362</v>
      </c>
      <c r="D241" s="2" t="s">
        <v>295</v>
      </c>
      <c r="E241" s="2" t="s">
        <v>296</v>
      </c>
      <c r="F241" s="2" t="s">
        <v>467</v>
      </c>
      <c r="G241" s="2" t="s">
        <v>363</v>
      </c>
      <c r="H241" s="2" t="s">
        <v>7</v>
      </c>
      <c r="I241" s="2">
        <v>112.23</v>
      </c>
    </row>
    <row r="242" spans="1:9" hidden="1" x14ac:dyDescent="0.25">
      <c r="A242" s="2" t="s">
        <v>307</v>
      </c>
      <c r="B242" s="2">
        <v>32</v>
      </c>
      <c r="C242" s="104" t="s">
        <v>362</v>
      </c>
      <c r="D242" s="2" t="s">
        <v>295</v>
      </c>
      <c r="E242" s="2" t="s">
        <v>296</v>
      </c>
      <c r="F242" s="2" t="s">
        <v>237</v>
      </c>
      <c r="G242" s="2" t="s">
        <v>336</v>
      </c>
      <c r="H242" s="2" t="s">
        <v>7</v>
      </c>
      <c r="I242" s="1">
        <v>50252.36</v>
      </c>
    </row>
    <row r="243" spans="1:9" hidden="1" x14ac:dyDescent="0.25">
      <c r="A243" s="2" t="s">
        <v>307</v>
      </c>
      <c r="B243" s="2">
        <v>32</v>
      </c>
      <c r="C243" s="104" t="s">
        <v>362</v>
      </c>
      <c r="D243" s="2" t="s">
        <v>295</v>
      </c>
      <c r="E243" s="2" t="s">
        <v>296</v>
      </c>
      <c r="F243" s="2" t="s">
        <v>467</v>
      </c>
      <c r="G243" s="2" t="s">
        <v>336</v>
      </c>
      <c r="H243" s="2" t="s">
        <v>7</v>
      </c>
      <c r="I243" s="2">
        <v>48.99</v>
      </c>
    </row>
    <row r="245" spans="1:9" x14ac:dyDescent="0.25">
      <c r="F245" s="2" t="s">
        <v>297</v>
      </c>
      <c r="G245" s="1">
        <f>I56</f>
        <v>27204.83</v>
      </c>
      <c r="H245" s="185">
        <f>GAMA!B9</f>
        <v>0.63</v>
      </c>
      <c r="I245" s="1">
        <f>H245*G245</f>
        <v>17139.0429</v>
      </c>
    </row>
    <row r="246" spans="1:9" x14ac:dyDescent="0.25">
      <c r="F246" s="2" t="s">
        <v>363</v>
      </c>
      <c r="G246" s="1">
        <f>I58</f>
        <v>332190.55</v>
      </c>
      <c r="H246" s="242">
        <f>GAMA!B10</f>
        <v>0</v>
      </c>
      <c r="I246" s="1">
        <f>H246*G246</f>
        <v>0</v>
      </c>
    </row>
  </sheetData>
  <autoFilter ref="A10:I243">
    <filterColumn colId="2">
      <filters>
        <filter val="GAMA"/>
      </filters>
    </filterColumn>
    <filterColumn colId="5">
      <filters>
        <filter val="Concreto"/>
      </filters>
    </filterColumn>
    <filterColumn colId="6">
      <filters>
        <filter val="Regular"/>
        <filter val="Ruim"/>
      </filters>
    </filterColumn>
  </autoFilter>
  <mergeCells count="1">
    <mergeCell ref="B6:M7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&amp;RQuantitativo de calçadas - SGPU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 filterMode="1">
    <tabColor rgb="FF92D050"/>
    <pageSetUpPr fitToPage="1"/>
  </sheetPr>
  <dimension ref="A1:M156"/>
  <sheetViews>
    <sheetView view="pageBreakPreview" zoomScale="130" zoomScaleNormal="100" zoomScaleSheetLayoutView="130" workbookViewId="0">
      <selection activeCell="B24" sqref="B24:C24"/>
    </sheetView>
  </sheetViews>
  <sheetFormatPr defaultColWidth="8.85546875" defaultRowHeight="15" x14ac:dyDescent="0.25"/>
  <cols>
    <col min="1" max="1" width="17.7109375" bestFit="1" customWidth="1"/>
    <col min="2" max="2" width="37.42578125" bestFit="1" customWidth="1"/>
    <col min="3" max="3" width="15.7109375" bestFit="1" customWidth="1"/>
    <col min="4" max="4" width="12.28515625" bestFit="1" customWidth="1"/>
    <col min="5" max="5" width="27" bestFit="1" customWidth="1"/>
    <col min="6" max="6" width="8.7109375" bestFit="1" customWidth="1"/>
    <col min="7" max="7" width="12.28515625" bestFit="1" customWidth="1"/>
    <col min="8" max="8" width="10.7109375" bestFit="1" customWidth="1"/>
    <col min="9" max="9" width="11.42578125" bestFit="1" customWidth="1"/>
    <col min="10" max="10" width="10.7109375" bestFit="1" customWidth="1"/>
    <col min="11" max="11" width="12.85546875" style="14" customWidth="1"/>
    <col min="14" max="14" width="12.140625" customWidth="1"/>
  </cols>
  <sheetData>
    <row r="1" spans="1:13" x14ac:dyDescent="0.25">
      <c r="A1" s="2" t="s">
        <v>431</v>
      </c>
      <c r="B1" s="2" t="s">
        <v>432</v>
      </c>
      <c r="C1" s="2" t="s">
        <v>433</v>
      </c>
      <c r="D1" s="2" t="s">
        <v>434</v>
      </c>
      <c r="E1" s="2" t="s">
        <v>435</v>
      </c>
      <c r="F1" s="2" t="s">
        <v>436</v>
      </c>
      <c r="G1" s="2" t="s">
        <v>437</v>
      </c>
      <c r="H1" s="2" t="s">
        <v>438</v>
      </c>
      <c r="I1" s="2" t="s">
        <v>439</v>
      </c>
      <c r="J1" s="2" t="s">
        <v>233</v>
      </c>
      <c r="K1" s="1" t="s">
        <v>440</v>
      </c>
      <c r="M1" s="14"/>
    </row>
    <row r="2" spans="1:13" hidden="1" x14ac:dyDescent="0.25">
      <c r="A2" s="2">
        <v>1</v>
      </c>
      <c r="B2" s="2" t="s">
        <v>293</v>
      </c>
      <c r="C2" s="2" t="s">
        <v>294</v>
      </c>
      <c r="D2" s="2">
        <v>5</v>
      </c>
      <c r="E2" s="2" t="s">
        <v>311</v>
      </c>
      <c r="F2" s="2" t="s">
        <v>441</v>
      </c>
      <c r="G2" s="2" t="s">
        <v>237</v>
      </c>
      <c r="H2" s="2">
        <v>0</v>
      </c>
      <c r="I2" s="2" t="s">
        <v>297</v>
      </c>
      <c r="J2" s="2" t="s">
        <v>7</v>
      </c>
      <c r="K2" s="1">
        <v>292.95</v>
      </c>
    </row>
    <row r="3" spans="1:13" hidden="1" x14ac:dyDescent="0.25">
      <c r="A3" s="2">
        <v>1</v>
      </c>
      <c r="B3" s="2" t="s">
        <v>293</v>
      </c>
      <c r="C3" s="2" t="s">
        <v>294</v>
      </c>
      <c r="D3" s="2">
        <v>5</v>
      </c>
      <c r="E3" s="2" t="s">
        <v>311</v>
      </c>
      <c r="F3" s="2" t="s">
        <v>441</v>
      </c>
      <c r="G3" s="2" t="s">
        <v>237</v>
      </c>
      <c r="H3" s="2">
        <v>0</v>
      </c>
      <c r="I3" s="2" t="s">
        <v>363</v>
      </c>
      <c r="J3" s="2" t="s">
        <v>7</v>
      </c>
      <c r="K3" s="1">
        <v>170731.99</v>
      </c>
    </row>
    <row r="4" spans="1:13" hidden="1" x14ac:dyDescent="0.25">
      <c r="A4" s="2">
        <v>1</v>
      </c>
      <c r="B4" s="2" t="s">
        <v>293</v>
      </c>
      <c r="C4" s="2" t="s">
        <v>294</v>
      </c>
      <c r="D4" s="2">
        <v>5</v>
      </c>
      <c r="E4" s="2" t="s">
        <v>311</v>
      </c>
      <c r="F4" s="2" t="s">
        <v>441</v>
      </c>
      <c r="G4" s="2" t="s">
        <v>237</v>
      </c>
      <c r="H4" s="2">
        <v>0</v>
      </c>
      <c r="I4" s="2" t="s">
        <v>336</v>
      </c>
      <c r="J4" s="2" t="s">
        <v>7</v>
      </c>
      <c r="K4" s="1">
        <v>150117.66</v>
      </c>
    </row>
    <row r="5" spans="1:13" hidden="1" x14ac:dyDescent="0.25">
      <c r="A5" s="2">
        <v>1</v>
      </c>
      <c r="B5" s="2" t="s">
        <v>293</v>
      </c>
      <c r="C5" s="2" t="s">
        <v>294</v>
      </c>
      <c r="D5" s="2">
        <v>5</v>
      </c>
      <c r="E5" s="2" t="s">
        <v>311</v>
      </c>
      <c r="F5" s="2" t="s">
        <v>441</v>
      </c>
      <c r="G5" s="2" t="s">
        <v>442</v>
      </c>
      <c r="H5" s="2">
        <v>0</v>
      </c>
      <c r="I5" s="2" t="s">
        <v>363</v>
      </c>
      <c r="J5" s="2" t="s">
        <v>7</v>
      </c>
      <c r="K5" s="2">
        <v>47.65</v>
      </c>
    </row>
    <row r="6" spans="1:13" hidden="1" x14ac:dyDescent="0.25">
      <c r="A6" s="2">
        <v>1</v>
      </c>
      <c r="B6" s="2" t="s">
        <v>293</v>
      </c>
      <c r="C6" s="2" t="s">
        <v>294</v>
      </c>
      <c r="D6" s="2">
        <v>5</v>
      </c>
      <c r="E6" s="2" t="s">
        <v>311</v>
      </c>
      <c r="F6" s="2" t="s">
        <v>441</v>
      </c>
      <c r="G6" s="2" t="s">
        <v>442</v>
      </c>
      <c r="H6" s="2">
        <v>0</v>
      </c>
      <c r="I6" s="2" t="s">
        <v>336</v>
      </c>
      <c r="J6" s="2" t="s">
        <v>7</v>
      </c>
      <c r="K6" s="2">
        <v>34.47</v>
      </c>
    </row>
    <row r="7" spans="1:13" hidden="1" x14ac:dyDescent="0.25">
      <c r="A7" s="2">
        <v>1</v>
      </c>
      <c r="B7" s="2" t="s">
        <v>293</v>
      </c>
      <c r="C7" s="2" t="s">
        <v>294</v>
      </c>
      <c r="D7" s="2">
        <v>6</v>
      </c>
      <c r="E7" s="2" t="s">
        <v>312</v>
      </c>
      <c r="F7" s="2" t="s">
        <v>441</v>
      </c>
      <c r="G7" s="2" t="s">
        <v>237</v>
      </c>
      <c r="H7" s="2">
        <v>0</v>
      </c>
      <c r="I7" s="2" t="s">
        <v>297</v>
      </c>
      <c r="J7" s="2" t="s">
        <v>7</v>
      </c>
      <c r="K7" s="1">
        <v>6284.2</v>
      </c>
    </row>
    <row r="8" spans="1:13" hidden="1" x14ac:dyDescent="0.25">
      <c r="A8" s="2">
        <v>1</v>
      </c>
      <c r="B8" s="2" t="s">
        <v>293</v>
      </c>
      <c r="C8" s="2" t="s">
        <v>294</v>
      </c>
      <c r="D8" s="2">
        <v>6</v>
      </c>
      <c r="E8" s="2" t="s">
        <v>312</v>
      </c>
      <c r="F8" s="2" t="s">
        <v>441</v>
      </c>
      <c r="G8" s="2" t="s">
        <v>237</v>
      </c>
      <c r="H8" s="2">
        <v>0</v>
      </c>
      <c r="I8" s="2" t="s">
        <v>363</v>
      </c>
      <c r="J8" s="2" t="s">
        <v>7</v>
      </c>
      <c r="K8" s="1">
        <v>301697.28000000003</v>
      </c>
    </row>
    <row r="9" spans="1:13" hidden="1" x14ac:dyDescent="0.25">
      <c r="A9" s="2">
        <v>1</v>
      </c>
      <c r="B9" s="2" t="s">
        <v>293</v>
      </c>
      <c r="C9" s="2" t="s">
        <v>294</v>
      </c>
      <c r="D9" s="2">
        <v>6</v>
      </c>
      <c r="E9" s="2" t="s">
        <v>312</v>
      </c>
      <c r="F9" s="2" t="s">
        <v>441</v>
      </c>
      <c r="G9" s="2" t="s">
        <v>237</v>
      </c>
      <c r="H9" s="2">
        <v>0</v>
      </c>
      <c r="I9" s="2" t="s">
        <v>336</v>
      </c>
      <c r="J9" s="2" t="s">
        <v>7</v>
      </c>
      <c r="K9" s="1">
        <v>336414.76</v>
      </c>
    </row>
    <row r="10" spans="1:13" hidden="1" x14ac:dyDescent="0.25">
      <c r="A10" s="2">
        <v>1</v>
      </c>
      <c r="B10" s="2" t="s">
        <v>293</v>
      </c>
      <c r="C10" s="2" t="s">
        <v>294</v>
      </c>
      <c r="D10" s="2">
        <v>6</v>
      </c>
      <c r="E10" s="2" t="s">
        <v>312</v>
      </c>
      <c r="F10" s="2" t="s">
        <v>441</v>
      </c>
      <c r="G10" s="2" t="s">
        <v>237</v>
      </c>
      <c r="H10" s="2">
        <v>0</v>
      </c>
      <c r="I10" s="2" t="s">
        <v>363</v>
      </c>
      <c r="J10" s="2" t="s">
        <v>7</v>
      </c>
      <c r="K10" s="1">
        <v>3225.69</v>
      </c>
    </row>
    <row r="11" spans="1:13" hidden="1" x14ac:dyDescent="0.25">
      <c r="A11" s="2">
        <v>1</v>
      </c>
      <c r="B11" s="2" t="s">
        <v>293</v>
      </c>
      <c r="C11" s="2" t="s">
        <v>294</v>
      </c>
      <c r="D11" s="2">
        <v>6</v>
      </c>
      <c r="E11" s="2" t="s">
        <v>312</v>
      </c>
      <c r="F11" s="2" t="s">
        <v>441</v>
      </c>
      <c r="G11" s="2" t="s">
        <v>442</v>
      </c>
      <c r="H11" s="2">
        <v>0</v>
      </c>
      <c r="I11" s="2" t="s">
        <v>363</v>
      </c>
      <c r="J11" s="2" t="s">
        <v>7</v>
      </c>
      <c r="K11" s="2">
        <v>74.680000000000007</v>
      </c>
    </row>
    <row r="12" spans="1:13" hidden="1" x14ac:dyDescent="0.25">
      <c r="A12" s="2">
        <v>1</v>
      </c>
      <c r="B12" s="2" t="s">
        <v>293</v>
      </c>
      <c r="C12" s="2" t="s">
        <v>294</v>
      </c>
      <c r="D12" s="2">
        <v>18</v>
      </c>
      <c r="E12" s="2" t="s">
        <v>313</v>
      </c>
      <c r="F12" s="2" t="s">
        <v>441</v>
      </c>
      <c r="G12" s="2" t="s">
        <v>237</v>
      </c>
      <c r="H12" s="2">
        <v>0</v>
      </c>
      <c r="I12" s="2" t="s">
        <v>297</v>
      </c>
      <c r="J12" s="2" t="s">
        <v>7</v>
      </c>
      <c r="K12" s="1">
        <v>511.95</v>
      </c>
    </row>
    <row r="13" spans="1:13" hidden="1" x14ac:dyDescent="0.25">
      <c r="A13" s="2">
        <v>1</v>
      </c>
      <c r="B13" s="2" t="s">
        <v>293</v>
      </c>
      <c r="C13" s="2" t="s">
        <v>294</v>
      </c>
      <c r="D13" s="2">
        <v>18</v>
      </c>
      <c r="E13" s="2" t="s">
        <v>313</v>
      </c>
      <c r="F13" s="2" t="s">
        <v>441</v>
      </c>
      <c r="G13" s="2" t="s">
        <v>237</v>
      </c>
      <c r="H13" s="2">
        <v>0</v>
      </c>
      <c r="I13" s="2" t="s">
        <v>363</v>
      </c>
      <c r="J13" s="2" t="s">
        <v>7</v>
      </c>
      <c r="K13" s="1">
        <v>284431.15000000002</v>
      </c>
    </row>
    <row r="14" spans="1:13" hidden="1" x14ac:dyDescent="0.25">
      <c r="A14" s="2">
        <v>1</v>
      </c>
      <c r="B14" s="2" t="s">
        <v>293</v>
      </c>
      <c r="C14" s="2" t="s">
        <v>294</v>
      </c>
      <c r="D14" s="2">
        <v>18</v>
      </c>
      <c r="E14" s="2" t="s">
        <v>313</v>
      </c>
      <c r="F14" s="2" t="s">
        <v>441</v>
      </c>
      <c r="G14" s="2" t="s">
        <v>237</v>
      </c>
      <c r="H14" s="2">
        <v>0</v>
      </c>
      <c r="I14" s="2" t="s">
        <v>336</v>
      </c>
      <c r="J14" s="2" t="s">
        <v>7</v>
      </c>
      <c r="K14" s="1">
        <v>4694.26</v>
      </c>
    </row>
    <row r="15" spans="1:13" hidden="1" x14ac:dyDescent="0.25">
      <c r="A15" s="2">
        <v>1</v>
      </c>
      <c r="B15" s="2" t="s">
        <v>293</v>
      </c>
      <c r="C15" s="2" t="s">
        <v>294</v>
      </c>
      <c r="D15" s="2">
        <v>23</v>
      </c>
      <c r="E15" s="2" t="s">
        <v>314</v>
      </c>
      <c r="F15" s="2" t="s">
        <v>441</v>
      </c>
      <c r="G15" s="2" t="s">
        <v>237</v>
      </c>
      <c r="H15" s="2">
        <v>0</v>
      </c>
      <c r="I15" s="2" t="s">
        <v>297</v>
      </c>
      <c r="J15" s="2" t="s">
        <v>7</v>
      </c>
      <c r="K15" s="1">
        <v>428.2</v>
      </c>
    </row>
    <row r="16" spans="1:13" hidden="1" x14ac:dyDescent="0.25">
      <c r="A16" s="2">
        <v>1</v>
      </c>
      <c r="B16" s="2" t="s">
        <v>293</v>
      </c>
      <c r="C16" s="2" t="s">
        <v>294</v>
      </c>
      <c r="D16" s="2">
        <v>23</v>
      </c>
      <c r="E16" s="2" t="s">
        <v>314</v>
      </c>
      <c r="F16" s="2" t="s">
        <v>441</v>
      </c>
      <c r="G16" s="2" t="s">
        <v>237</v>
      </c>
      <c r="H16" s="2">
        <v>0</v>
      </c>
      <c r="I16" s="2" t="s">
        <v>363</v>
      </c>
      <c r="J16" s="2" t="s">
        <v>7</v>
      </c>
      <c r="K16" s="1">
        <v>24430.22</v>
      </c>
    </row>
    <row r="17" spans="1:11" hidden="1" x14ac:dyDescent="0.25">
      <c r="A17" s="2">
        <v>1</v>
      </c>
      <c r="B17" s="2" t="s">
        <v>293</v>
      </c>
      <c r="C17" s="2" t="s">
        <v>294</v>
      </c>
      <c r="D17" s="2">
        <v>23</v>
      </c>
      <c r="E17" s="2" t="s">
        <v>314</v>
      </c>
      <c r="F17" s="2" t="s">
        <v>441</v>
      </c>
      <c r="G17" s="2" t="s">
        <v>237</v>
      </c>
      <c r="H17" s="2">
        <v>0</v>
      </c>
      <c r="I17" s="2" t="s">
        <v>336</v>
      </c>
      <c r="J17" s="2" t="s">
        <v>7</v>
      </c>
      <c r="K17" s="1">
        <v>3463.97</v>
      </c>
    </row>
    <row r="18" spans="1:11" hidden="1" x14ac:dyDescent="0.25">
      <c r="A18" s="2">
        <v>1</v>
      </c>
      <c r="B18" s="2" t="s">
        <v>293</v>
      </c>
      <c r="C18" s="2" t="s">
        <v>294</v>
      </c>
      <c r="D18" s="2">
        <v>26</v>
      </c>
      <c r="E18" s="2" t="s">
        <v>315</v>
      </c>
      <c r="F18" s="2" t="s">
        <v>441</v>
      </c>
      <c r="G18" s="2" t="s">
        <v>237</v>
      </c>
      <c r="H18" s="2">
        <v>0</v>
      </c>
      <c r="I18" s="2" t="s">
        <v>297</v>
      </c>
      <c r="J18" s="2" t="s">
        <v>7</v>
      </c>
      <c r="K18" s="1">
        <v>357.35</v>
      </c>
    </row>
    <row r="19" spans="1:11" hidden="1" x14ac:dyDescent="0.25">
      <c r="A19" s="2">
        <v>1</v>
      </c>
      <c r="B19" s="2" t="s">
        <v>293</v>
      </c>
      <c r="C19" s="2" t="s">
        <v>294</v>
      </c>
      <c r="D19" s="2">
        <v>26</v>
      </c>
      <c r="E19" s="2" t="s">
        <v>315</v>
      </c>
      <c r="F19" s="2" t="s">
        <v>441</v>
      </c>
      <c r="G19" s="2" t="s">
        <v>237</v>
      </c>
      <c r="H19" s="2">
        <v>0</v>
      </c>
      <c r="I19" s="2" t="s">
        <v>363</v>
      </c>
      <c r="J19" s="2" t="s">
        <v>7</v>
      </c>
      <c r="K19" s="1">
        <v>121096.28</v>
      </c>
    </row>
    <row r="20" spans="1:11" hidden="1" x14ac:dyDescent="0.25">
      <c r="A20" s="2">
        <v>1</v>
      </c>
      <c r="B20" s="2" t="s">
        <v>293</v>
      </c>
      <c r="C20" s="2" t="s">
        <v>294</v>
      </c>
      <c r="D20" s="2">
        <v>26</v>
      </c>
      <c r="E20" s="2" t="s">
        <v>315</v>
      </c>
      <c r="F20" s="2" t="s">
        <v>441</v>
      </c>
      <c r="G20" s="2" t="s">
        <v>237</v>
      </c>
      <c r="H20" s="2">
        <v>0</v>
      </c>
      <c r="I20" s="2" t="s">
        <v>336</v>
      </c>
      <c r="J20" s="2" t="s">
        <v>7</v>
      </c>
      <c r="K20" s="1">
        <v>204627.64</v>
      </c>
    </row>
    <row r="21" spans="1:11" hidden="1" x14ac:dyDescent="0.25">
      <c r="A21" s="2">
        <v>1</v>
      </c>
      <c r="B21" s="2" t="s">
        <v>293</v>
      </c>
      <c r="C21" s="2" t="s">
        <v>294</v>
      </c>
      <c r="D21" s="2">
        <v>26</v>
      </c>
      <c r="E21" s="2" t="s">
        <v>315</v>
      </c>
      <c r="F21" s="2" t="s">
        <v>441</v>
      </c>
      <c r="G21" s="2" t="s">
        <v>442</v>
      </c>
      <c r="H21" s="2">
        <v>0</v>
      </c>
      <c r="I21" s="2" t="s">
        <v>336</v>
      </c>
      <c r="J21" s="2" t="s">
        <v>7</v>
      </c>
      <c r="K21" s="2">
        <v>1086.3800000000001</v>
      </c>
    </row>
    <row r="22" spans="1:11" hidden="1" x14ac:dyDescent="0.25">
      <c r="A22" s="2">
        <v>1</v>
      </c>
      <c r="B22" s="2" t="s">
        <v>293</v>
      </c>
      <c r="C22" s="2" t="s">
        <v>294</v>
      </c>
      <c r="D22" s="2">
        <v>28</v>
      </c>
      <c r="E22" s="2" t="s">
        <v>316</v>
      </c>
      <c r="F22" s="2" t="s">
        <v>441</v>
      </c>
      <c r="G22" s="2" t="s">
        <v>237</v>
      </c>
      <c r="H22" s="2">
        <v>0</v>
      </c>
      <c r="I22" s="2" t="s">
        <v>363</v>
      </c>
      <c r="J22" s="2" t="s">
        <v>7</v>
      </c>
      <c r="K22" s="1">
        <v>38398.83</v>
      </c>
    </row>
    <row r="23" spans="1:11" hidden="1" x14ac:dyDescent="0.25">
      <c r="A23" s="2">
        <v>1</v>
      </c>
      <c r="B23" s="2" t="s">
        <v>293</v>
      </c>
      <c r="C23" s="2" t="s">
        <v>294</v>
      </c>
      <c r="D23" s="2">
        <v>28</v>
      </c>
      <c r="E23" s="2" t="s">
        <v>316</v>
      </c>
      <c r="F23" s="2" t="s">
        <v>441</v>
      </c>
      <c r="G23" s="2" t="s">
        <v>237</v>
      </c>
      <c r="H23" s="2">
        <v>0</v>
      </c>
      <c r="I23" s="2" t="s">
        <v>336</v>
      </c>
      <c r="J23" s="2" t="s">
        <v>7</v>
      </c>
      <c r="K23" s="1">
        <v>123244.17</v>
      </c>
    </row>
    <row r="24" spans="1:11" hidden="1" x14ac:dyDescent="0.25">
      <c r="A24" s="2">
        <v>1</v>
      </c>
      <c r="B24" s="2" t="s">
        <v>293</v>
      </c>
      <c r="C24" s="2" t="s">
        <v>294</v>
      </c>
      <c r="D24" s="2">
        <v>31</v>
      </c>
      <c r="E24" s="2" t="s">
        <v>317</v>
      </c>
      <c r="F24" s="2" t="s">
        <v>441</v>
      </c>
      <c r="G24" s="2" t="s">
        <v>237</v>
      </c>
      <c r="H24" s="2">
        <v>0</v>
      </c>
      <c r="I24" s="2" t="s">
        <v>297</v>
      </c>
      <c r="J24" s="2" t="s">
        <v>7</v>
      </c>
      <c r="K24" s="1">
        <v>179.56</v>
      </c>
    </row>
    <row r="25" spans="1:11" hidden="1" x14ac:dyDescent="0.25">
      <c r="A25" s="2">
        <v>1</v>
      </c>
      <c r="B25" s="2" t="s">
        <v>293</v>
      </c>
      <c r="C25" s="2" t="s">
        <v>294</v>
      </c>
      <c r="D25" s="2">
        <v>31</v>
      </c>
      <c r="E25" s="2" t="s">
        <v>317</v>
      </c>
      <c r="F25" s="2" t="s">
        <v>441</v>
      </c>
      <c r="G25" s="2" t="s">
        <v>237</v>
      </c>
      <c r="H25" s="2">
        <v>0</v>
      </c>
      <c r="I25" s="2" t="s">
        <v>363</v>
      </c>
      <c r="J25" s="2" t="s">
        <v>7</v>
      </c>
      <c r="K25" s="1">
        <v>2585.69</v>
      </c>
    </row>
    <row r="26" spans="1:11" hidden="1" x14ac:dyDescent="0.25">
      <c r="A26" s="2">
        <v>1</v>
      </c>
      <c r="B26" s="2" t="s">
        <v>293</v>
      </c>
      <c r="C26" s="2" t="s">
        <v>294</v>
      </c>
      <c r="D26" s="2">
        <v>31</v>
      </c>
      <c r="E26" s="2" t="s">
        <v>317</v>
      </c>
      <c r="F26" s="2" t="s">
        <v>441</v>
      </c>
      <c r="G26" s="2" t="s">
        <v>237</v>
      </c>
      <c r="H26" s="2">
        <v>0</v>
      </c>
      <c r="I26" s="2" t="s">
        <v>336</v>
      </c>
      <c r="J26" s="2" t="s">
        <v>7</v>
      </c>
      <c r="K26" s="1">
        <v>11804.28</v>
      </c>
    </row>
    <row r="27" spans="1:11" hidden="1" x14ac:dyDescent="0.25">
      <c r="A27" s="2">
        <v>1</v>
      </c>
      <c r="B27" s="2" t="s">
        <v>293</v>
      </c>
      <c r="C27" s="2" t="s">
        <v>294</v>
      </c>
      <c r="D27" s="2">
        <v>34</v>
      </c>
      <c r="E27" s="2" t="s">
        <v>318</v>
      </c>
      <c r="F27" s="2" t="s">
        <v>441</v>
      </c>
      <c r="G27" s="2" t="s">
        <v>237</v>
      </c>
      <c r="H27" s="2">
        <v>0</v>
      </c>
      <c r="I27" s="2" t="s">
        <v>297</v>
      </c>
      <c r="J27" s="2" t="s">
        <v>7</v>
      </c>
      <c r="K27" s="1">
        <v>650.22</v>
      </c>
    </row>
    <row r="28" spans="1:11" hidden="1" x14ac:dyDescent="0.25">
      <c r="A28" s="2">
        <v>1</v>
      </c>
      <c r="B28" s="2" t="s">
        <v>293</v>
      </c>
      <c r="C28" s="2" t="s">
        <v>294</v>
      </c>
      <c r="D28" s="2">
        <v>34</v>
      </c>
      <c r="E28" s="2" t="s">
        <v>318</v>
      </c>
      <c r="F28" s="2" t="s">
        <v>441</v>
      </c>
      <c r="G28" s="2" t="s">
        <v>237</v>
      </c>
      <c r="H28" s="2">
        <v>0</v>
      </c>
      <c r="I28" s="2" t="s">
        <v>363</v>
      </c>
      <c r="J28" s="2" t="s">
        <v>7</v>
      </c>
      <c r="K28" s="1">
        <v>63790.6</v>
      </c>
    </row>
    <row r="29" spans="1:11" hidden="1" x14ac:dyDescent="0.25">
      <c r="A29" s="2">
        <v>1</v>
      </c>
      <c r="B29" s="2" t="s">
        <v>293</v>
      </c>
      <c r="C29" s="2" t="s">
        <v>294</v>
      </c>
      <c r="D29" s="2">
        <v>34</v>
      </c>
      <c r="E29" s="2" t="s">
        <v>318</v>
      </c>
      <c r="F29" s="2" t="s">
        <v>441</v>
      </c>
      <c r="G29" s="2" t="s">
        <v>237</v>
      </c>
      <c r="H29" s="2">
        <v>0</v>
      </c>
      <c r="I29" s="2" t="s">
        <v>336</v>
      </c>
      <c r="J29" s="2" t="s">
        <v>7</v>
      </c>
      <c r="K29" s="1">
        <v>141047.35999999999</v>
      </c>
    </row>
    <row r="30" spans="1:11" hidden="1" x14ac:dyDescent="0.25">
      <c r="A30" s="2">
        <v>1</v>
      </c>
      <c r="B30" s="2" t="s">
        <v>293</v>
      </c>
      <c r="C30" s="2" t="s">
        <v>294</v>
      </c>
      <c r="D30" s="2">
        <v>34</v>
      </c>
      <c r="E30" s="2" t="s">
        <v>318</v>
      </c>
      <c r="F30" s="2" t="s">
        <v>441</v>
      </c>
      <c r="G30" s="2" t="s">
        <v>237</v>
      </c>
      <c r="H30" s="2">
        <v>0</v>
      </c>
      <c r="I30" s="2" t="s">
        <v>363</v>
      </c>
      <c r="J30" s="2" t="s">
        <v>7</v>
      </c>
      <c r="K30" s="1">
        <v>116.9</v>
      </c>
    </row>
    <row r="31" spans="1:11" x14ac:dyDescent="0.25">
      <c r="A31" s="2">
        <v>2</v>
      </c>
      <c r="B31" s="2" t="s">
        <v>298</v>
      </c>
      <c r="C31" s="2" t="s">
        <v>299</v>
      </c>
      <c r="D31" s="2">
        <v>2</v>
      </c>
      <c r="E31" s="2" t="s">
        <v>337</v>
      </c>
      <c r="F31" s="2" t="s">
        <v>441</v>
      </c>
      <c r="G31" s="2" t="s">
        <v>237</v>
      </c>
      <c r="H31" s="2">
        <v>0</v>
      </c>
      <c r="I31" s="2" t="s">
        <v>297</v>
      </c>
      <c r="J31" s="2" t="s">
        <v>7</v>
      </c>
      <c r="K31" s="1">
        <v>16640.419999999998</v>
      </c>
    </row>
    <row r="32" spans="1:11" x14ac:dyDescent="0.25">
      <c r="A32" s="2">
        <v>2</v>
      </c>
      <c r="B32" s="2" t="s">
        <v>298</v>
      </c>
      <c r="C32" s="2" t="s">
        <v>299</v>
      </c>
      <c r="D32" s="2">
        <v>2</v>
      </c>
      <c r="E32" s="2" t="s">
        <v>337</v>
      </c>
      <c r="F32" s="2" t="s">
        <v>441</v>
      </c>
      <c r="G32" s="2" t="s">
        <v>237</v>
      </c>
      <c r="H32" s="2">
        <v>0</v>
      </c>
      <c r="I32" s="2" t="s">
        <v>363</v>
      </c>
      <c r="J32" s="2" t="s">
        <v>7</v>
      </c>
      <c r="K32" s="1">
        <v>335139.84000000003</v>
      </c>
    </row>
    <row r="33" spans="1:11" hidden="1" x14ac:dyDescent="0.25">
      <c r="A33" s="2">
        <v>2</v>
      </c>
      <c r="B33" s="2" t="s">
        <v>298</v>
      </c>
      <c r="C33" s="2" t="s">
        <v>299</v>
      </c>
      <c r="D33" s="2">
        <v>2</v>
      </c>
      <c r="E33" s="2" t="s">
        <v>337</v>
      </c>
      <c r="F33" s="2" t="s">
        <v>441</v>
      </c>
      <c r="G33" s="2" t="s">
        <v>237</v>
      </c>
      <c r="H33" s="2">
        <v>0</v>
      </c>
      <c r="I33" s="2" t="s">
        <v>336</v>
      </c>
      <c r="J33" s="2" t="s">
        <v>7</v>
      </c>
      <c r="K33" s="1">
        <v>273176.03000000003</v>
      </c>
    </row>
    <row r="34" spans="1:11" x14ac:dyDescent="0.25">
      <c r="A34" s="2">
        <v>2</v>
      </c>
      <c r="B34" s="2" t="s">
        <v>298</v>
      </c>
      <c r="C34" s="2" t="s">
        <v>299</v>
      </c>
      <c r="D34" s="2">
        <v>2</v>
      </c>
      <c r="E34" s="2" t="s">
        <v>337</v>
      </c>
      <c r="F34" s="2" t="s">
        <v>441</v>
      </c>
      <c r="G34" s="2" t="s">
        <v>237</v>
      </c>
      <c r="H34" s="2">
        <v>0</v>
      </c>
      <c r="I34" s="2" t="s">
        <v>363</v>
      </c>
      <c r="J34" s="2" t="s">
        <v>7</v>
      </c>
      <c r="K34" s="1">
        <v>4760.07</v>
      </c>
    </row>
    <row r="35" spans="1:11" hidden="1" x14ac:dyDescent="0.25">
      <c r="A35" s="2">
        <v>2</v>
      </c>
      <c r="B35" s="2" t="s">
        <v>298</v>
      </c>
      <c r="C35" s="2" t="s">
        <v>299</v>
      </c>
      <c r="D35" s="2">
        <v>2</v>
      </c>
      <c r="E35" s="2" t="s">
        <v>337</v>
      </c>
      <c r="F35" s="2" t="s">
        <v>441</v>
      </c>
      <c r="G35" s="2" t="s">
        <v>442</v>
      </c>
      <c r="H35" s="2">
        <v>0</v>
      </c>
      <c r="I35" s="2" t="s">
        <v>363</v>
      </c>
      <c r="J35" s="2" t="s">
        <v>7</v>
      </c>
      <c r="K35" s="2">
        <v>296.02</v>
      </c>
    </row>
    <row r="36" spans="1:11" hidden="1" x14ac:dyDescent="0.25">
      <c r="A36" s="2">
        <v>2</v>
      </c>
      <c r="B36" s="2" t="s">
        <v>298</v>
      </c>
      <c r="C36" s="2" t="s">
        <v>299</v>
      </c>
      <c r="D36" s="2">
        <v>2</v>
      </c>
      <c r="E36" s="2" t="s">
        <v>337</v>
      </c>
      <c r="F36" s="2" t="s">
        <v>441</v>
      </c>
      <c r="G36" s="2" t="s">
        <v>442</v>
      </c>
      <c r="H36" s="2">
        <v>0</v>
      </c>
      <c r="I36" s="2" t="s">
        <v>336</v>
      </c>
      <c r="J36" s="2" t="s">
        <v>7</v>
      </c>
      <c r="K36" s="2">
        <v>210.58</v>
      </c>
    </row>
    <row r="37" spans="1:11" hidden="1" x14ac:dyDescent="0.25">
      <c r="A37" s="2">
        <v>2</v>
      </c>
      <c r="B37" s="2" t="s">
        <v>298</v>
      </c>
      <c r="C37" s="2" t="s">
        <v>299</v>
      </c>
      <c r="D37" s="2">
        <v>8</v>
      </c>
      <c r="E37" s="2" t="s">
        <v>338</v>
      </c>
      <c r="F37" s="2" t="s">
        <v>441</v>
      </c>
      <c r="G37" s="2" t="s">
        <v>237</v>
      </c>
      <c r="H37" s="2">
        <v>0</v>
      </c>
      <c r="I37" s="2" t="s">
        <v>297</v>
      </c>
      <c r="J37" s="2" t="s">
        <v>7</v>
      </c>
      <c r="K37" s="1">
        <v>2162.2800000000002</v>
      </c>
    </row>
    <row r="38" spans="1:11" hidden="1" x14ac:dyDescent="0.25">
      <c r="A38" s="2">
        <v>2</v>
      </c>
      <c r="B38" s="2" t="s">
        <v>298</v>
      </c>
      <c r="C38" s="2" t="s">
        <v>299</v>
      </c>
      <c r="D38" s="2">
        <v>8</v>
      </c>
      <c r="E38" s="2" t="s">
        <v>338</v>
      </c>
      <c r="F38" s="2" t="s">
        <v>441</v>
      </c>
      <c r="G38" s="2" t="s">
        <v>237</v>
      </c>
      <c r="H38" s="2">
        <v>0</v>
      </c>
      <c r="I38" s="2" t="s">
        <v>363</v>
      </c>
      <c r="J38" s="2" t="s">
        <v>7</v>
      </c>
      <c r="K38" s="1">
        <v>66570.44</v>
      </c>
    </row>
    <row r="39" spans="1:11" hidden="1" x14ac:dyDescent="0.25">
      <c r="A39" s="2">
        <v>2</v>
      </c>
      <c r="B39" s="2" t="s">
        <v>298</v>
      </c>
      <c r="C39" s="2" t="s">
        <v>299</v>
      </c>
      <c r="D39" s="2">
        <v>8</v>
      </c>
      <c r="E39" s="2" t="s">
        <v>338</v>
      </c>
      <c r="F39" s="2" t="s">
        <v>441</v>
      </c>
      <c r="G39" s="2" t="s">
        <v>237</v>
      </c>
      <c r="H39" s="2">
        <v>0</v>
      </c>
      <c r="I39" s="2" t="s">
        <v>336</v>
      </c>
      <c r="J39" s="2" t="s">
        <v>7</v>
      </c>
      <c r="K39" s="1">
        <v>28682.26</v>
      </c>
    </row>
    <row r="40" spans="1:11" hidden="1" x14ac:dyDescent="0.25">
      <c r="A40" s="2">
        <v>2</v>
      </c>
      <c r="B40" s="2" t="s">
        <v>298</v>
      </c>
      <c r="C40" s="2" t="s">
        <v>299</v>
      </c>
      <c r="D40" s="2">
        <v>8</v>
      </c>
      <c r="E40" s="2" t="s">
        <v>338</v>
      </c>
      <c r="F40" s="2" t="s">
        <v>441</v>
      </c>
      <c r="G40" s="2" t="s">
        <v>442</v>
      </c>
      <c r="H40" s="2">
        <v>0</v>
      </c>
      <c r="I40" s="2" t="s">
        <v>363</v>
      </c>
      <c r="J40" s="2" t="s">
        <v>7</v>
      </c>
      <c r="K40" s="2">
        <v>10.93</v>
      </c>
    </row>
    <row r="41" spans="1:11" hidden="1" x14ac:dyDescent="0.25">
      <c r="A41" s="2">
        <v>2</v>
      </c>
      <c r="B41" s="2" t="s">
        <v>298</v>
      </c>
      <c r="C41" s="2" t="s">
        <v>299</v>
      </c>
      <c r="D41" s="2">
        <v>8</v>
      </c>
      <c r="E41" s="2" t="s">
        <v>338</v>
      </c>
      <c r="F41" s="2" t="s">
        <v>441</v>
      </c>
      <c r="G41" s="2" t="s">
        <v>442</v>
      </c>
      <c r="H41" s="2">
        <v>0</v>
      </c>
      <c r="I41" s="2" t="s">
        <v>336</v>
      </c>
      <c r="J41" s="2" t="s">
        <v>7</v>
      </c>
      <c r="K41" s="2">
        <v>2928.06</v>
      </c>
    </row>
    <row r="42" spans="1:11" hidden="1" x14ac:dyDescent="0.25">
      <c r="A42" s="2">
        <v>2</v>
      </c>
      <c r="B42" s="2" t="s">
        <v>298</v>
      </c>
      <c r="C42" s="2" t="s">
        <v>299</v>
      </c>
      <c r="D42" s="2">
        <v>12</v>
      </c>
      <c r="E42" s="2" t="s">
        <v>339</v>
      </c>
      <c r="F42" s="2" t="s">
        <v>441</v>
      </c>
      <c r="G42" s="2" t="s">
        <v>237</v>
      </c>
      <c r="H42" s="2">
        <v>0</v>
      </c>
      <c r="I42" s="2" t="s">
        <v>297</v>
      </c>
      <c r="J42" s="2" t="s">
        <v>7</v>
      </c>
      <c r="K42" s="1">
        <v>2671.79</v>
      </c>
    </row>
    <row r="43" spans="1:11" hidden="1" x14ac:dyDescent="0.25">
      <c r="A43" s="2">
        <v>2</v>
      </c>
      <c r="B43" s="2" t="s">
        <v>298</v>
      </c>
      <c r="C43" s="2" t="s">
        <v>299</v>
      </c>
      <c r="D43" s="2">
        <v>12</v>
      </c>
      <c r="E43" s="2" t="s">
        <v>339</v>
      </c>
      <c r="F43" s="2" t="s">
        <v>441</v>
      </c>
      <c r="G43" s="2" t="s">
        <v>237</v>
      </c>
      <c r="H43" s="2">
        <v>0</v>
      </c>
      <c r="I43" s="2" t="s">
        <v>363</v>
      </c>
      <c r="J43" s="2" t="s">
        <v>7</v>
      </c>
      <c r="K43" s="1">
        <v>283827.69</v>
      </c>
    </row>
    <row r="44" spans="1:11" hidden="1" x14ac:dyDescent="0.25">
      <c r="A44" s="2">
        <v>2</v>
      </c>
      <c r="B44" s="2" t="s">
        <v>298</v>
      </c>
      <c r="C44" s="2" t="s">
        <v>299</v>
      </c>
      <c r="D44" s="2">
        <v>12</v>
      </c>
      <c r="E44" s="2" t="s">
        <v>339</v>
      </c>
      <c r="F44" s="2" t="s">
        <v>441</v>
      </c>
      <c r="G44" s="2" t="s">
        <v>237</v>
      </c>
      <c r="H44" s="2">
        <v>0</v>
      </c>
      <c r="I44" s="2" t="s">
        <v>336</v>
      </c>
      <c r="J44" s="2" t="s">
        <v>7</v>
      </c>
      <c r="K44" s="1">
        <v>920811.06</v>
      </c>
    </row>
    <row r="45" spans="1:11" hidden="1" x14ac:dyDescent="0.25">
      <c r="A45" s="2">
        <v>2</v>
      </c>
      <c r="B45" s="2" t="s">
        <v>298</v>
      </c>
      <c r="C45" s="2" t="s">
        <v>299</v>
      </c>
      <c r="D45" s="2">
        <v>12</v>
      </c>
      <c r="E45" s="2" t="s">
        <v>339</v>
      </c>
      <c r="F45" s="2" t="s">
        <v>441</v>
      </c>
      <c r="G45" s="2" t="s">
        <v>237</v>
      </c>
      <c r="H45" s="2">
        <v>0</v>
      </c>
      <c r="I45" s="2" t="s">
        <v>363</v>
      </c>
      <c r="J45" s="2" t="s">
        <v>7</v>
      </c>
      <c r="K45" s="1">
        <v>947.05</v>
      </c>
    </row>
    <row r="46" spans="1:11" hidden="1" x14ac:dyDescent="0.25">
      <c r="A46" s="2">
        <v>2</v>
      </c>
      <c r="B46" s="2" t="s">
        <v>298</v>
      </c>
      <c r="C46" s="2" t="s">
        <v>299</v>
      </c>
      <c r="D46" s="2">
        <v>12</v>
      </c>
      <c r="E46" s="2" t="s">
        <v>339</v>
      </c>
      <c r="F46" s="2" t="s">
        <v>441</v>
      </c>
      <c r="G46" s="2" t="s">
        <v>442</v>
      </c>
      <c r="H46" s="2">
        <v>0</v>
      </c>
      <c r="I46" s="2" t="s">
        <v>363</v>
      </c>
      <c r="J46" s="2" t="s">
        <v>7</v>
      </c>
      <c r="K46" s="2">
        <v>191.88</v>
      </c>
    </row>
    <row r="47" spans="1:11" hidden="1" x14ac:dyDescent="0.25">
      <c r="A47" s="2">
        <v>2</v>
      </c>
      <c r="B47" s="2" t="s">
        <v>298</v>
      </c>
      <c r="C47" s="2" t="s">
        <v>299</v>
      </c>
      <c r="D47" s="2">
        <v>12</v>
      </c>
      <c r="E47" s="2" t="s">
        <v>339</v>
      </c>
      <c r="F47" s="2" t="s">
        <v>441</v>
      </c>
      <c r="G47" s="2" t="s">
        <v>442</v>
      </c>
      <c r="H47" s="2">
        <v>0</v>
      </c>
      <c r="I47" s="2" t="s">
        <v>336</v>
      </c>
      <c r="J47" s="2" t="s">
        <v>7</v>
      </c>
      <c r="K47" s="2">
        <v>252.47</v>
      </c>
    </row>
    <row r="48" spans="1:11" hidden="1" x14ac:dyDescent="0.25">
      <c r="A48" s="2">
        <v>2</v>
      </c>
      <c r="B48" s="2" t="s">
        <v>298</v>
      </c>
      <c r="C48" s="2" t="s">
        <v>299</v>
      </c>
      <c r="D48" s="2">
        <v>13</v>
      </c>
      <c r="E48" s="2" t="s">
        <v>340</v>
      </c>
      <c r="F48" s="2" t="s">
        <v>441</v>
      </c>
      <c r="G48" s="2" t="s">
        <v>237</v>
      </c>
      <c r="H48" s="2">
        <v>0</v>
      </c>
      <c r="I48" s="2" t="s">
        <v>297</v>
      </c>
      <c r="J48" s="2" t="s">
        <v>7</v>
      </c>
      <c r="K48" s="1">
        <v>5380.33</v>
      </c>
    </row>
    <row r="49" spans="1:13" hidden="1" x14ac:dyDescent="0.25">
      <c r="A49" s="2">
        <v>2</v>
      </c>
      <c r="B49" s="2" t="s">
        <v>298</v>
      </c>
      <c r="C49" s="2" t="s">
        <v>299</v>
      </c>
      <c r="D49" s="2">
        <v>13</v>
      </c>
      <c r="E49" s="2" t="s">
        <v>340</v>
      </c>
      <c r="F49" s="2" t="s">
        <v>441</v>
      </c>
      <c r="G49" s="2" t="s">
        <v>237</v>
      </c>
      <c r="H49" s="2">
        <v>0</v>
      </c>
      <c r="I49" s="2" t="s">
        <v>363</v>
      </c>
      <c r="J49" s="2" t="s">
        <v>7</v>
      </c>
      <c r="K49" s="1">
        <v>174159.64</v>
      </c>
    </row>
    <row r="50" spans="1:13" hidden="1" x14ac:dyDescent="0.25">
      <c r="A50" s="2">
        <v>2</v>
      </c>
      <c r="B50" s="2" t="s">
        <v>298</v>
      </c>
      <c r="C50" s="2" t="s">
        <v>299</v>
      </c>
      <c r="D50" s="2">
        <v>13</v>
      </c>
      <c r="E50" s="2" t="s">
        <v>340</v>
      </c>
      <c r="F50" s="2" t="s">
        <v>441</v>
      </c>
      <c r="G50" s="2" t="s">
        <v>237</v>
      </c>
      <c r="H50" s="2">
        <v>0</v>
      </c>
      <c r="I50" s="2" t="s">
        <v>336</v>
      </c>
      <c r="J50" s="2" t="s">
        <v>7</v>
      </c>
      <c r="K50" s="1">
        <v>536333.99</v>
      </c>
    </row>
    <row r="51" spans="1:13" hidden="1" x14ac:dyDescent="0.25">
      <c r="A51" s="2">
        <v>2</v>
      </c>
      <c r="B51" s="2" t="s">
        <v>298</v>
      </c>
      <c r="C51" s="2" t="s">
        <v>299</v>
      </c>
      <c r="D51" s="2">
        <v>13</v>
      </c>
      <c r="E51" s="2" t="s">
        <v>340</v>
      </c>
      <c r="F51" s="2" t="s">
        <v>441</v>
      </c>
      <c r="G51" s="2" t="s">
        <v>237</v>
      </c>
      <c r="H51" s="2">
        <v>0</v>
      </c>
      <c r="I51" s="2" t="s">
        <v>363</v>
      </c>
      <c r="J51" s="2" t="s">
        <v>7</v>
      </c>
      <c r="K51" s="1">
        <v>3483.84</v>
      </c>
    </row>
    <row r="52" spans="1:13" hidden="1" x14ac:dyDescent="0.25">
      <c r="A52" s="2">
        <v>2</v>
      </c>
      <c r="B52" s="2" t="s">
        <v>298</v>
      </c>
      <c r="C52" s="2" t="s">
        <v>299</v>
      </c>
      <c r="D52" s="2">
        <v>13</v>
      </c>
      <c r="E52" s="2" t="s">
        <v>340</v>
      </c>
      <c r="F52" s="2" t="s">
        <v>441</v>
      </c>
      <c r="G52" s="2" t="s">
        <v>442</v>
      </c>
      <c r="H52" s="2">
        <v>0</v>
      </c>
      <c r="I52" s="2" t="s">
        <v>363</v>
      </c>
      <c r="J52" s="2" t="s">
        <v>7</v>
      </c>
      <c r="K52" s="2">
        <v>85.92</v>
      </c>
    </row>
    <row r="53" spans="1:13" hidden="1" x14ac:dyDescent="0.25">
      <c r="A53" s="2">
        <v>2</v>
      </c>
      <c r="B53" s="2" t="s">
        <v>298</v>
      </c>
      <c r="C53" s="2" t="s">
        <v>299</v>
      </c>
      <c r="D53" s="2">
        <v>13</v>
      </c>
      <c r="E53" s="2" t="s">
        <v>340</v>
      </c>
      <c r="F53" s="2" t="s">
        <v>441</v>
      </c>
      <c r="G53" s="2" t="s">
        <v>442</v>
      </c>
      <c r="H53" s="2">
        <v>0</v>
      </c>
      <c r="I53" s="2" t="s">
        <v>336</v>
      </c>
      <c r="J53" s="2" t="s">
        <v>7</v>
      </c>
      <c r="K53" s="2">
        <v>59.04</v>
      </c>
    </row>
    <row r="54" spans="1:13" hidden="1" x14ac:dyDescent="0.25">
      <c r="A54" s="2">
        <v>2</v>
      </c>
      <c r="B54" s="2" t="s">
        <v>298</v>
      </c>
      <c r="C54" s="2" t="s">
        <v>299</v>
      </c>
      <c r="D54" s="2">
        <v>15</v>
      </c>
      <c r="E54" s="2" t="s">
        <v>341</v>
      </c>
      <c r="F54" s="2" t="s">
        <v>441</v>
      </c>
      <c r="G54" s="2" t="s">
        <v>237</v>
      </c>
      <c r="H54" s="2">
        <v>0</v>
      </c>
      <c r="I54" s="2" t="s">
        <v>297</v>
      </c>
      <c r="J54" s="2" t="s">
        <v>7</v>
      </c>
      <c r="K54" s="1">
        <v>1901.58</v>
      </c>
    </row>
    <row r="55" spans="1:13" hidden="1" x14ac:dyDescent="0.25">
      <c r="A55" s="2">
        <v>2</v>
      </c>
      <c r="B55" s="2" t="s">
        <v>298</v>
      </c>
      <c r="C55" s="2" t="s">
        <v>299</v>
      </c>
      <c r="D55" s="2">
        <v>15</v>
      </c>
      <c r="E55" s="2" t="s">
        <v>341</v>
      </c>
      <c r="F55" s="2" t="s">
        <v>441</v>
      </c>
      <c r="G55" s="2" t="s">
        <v>237</v>
      </c>
      <c r="H55" s="2">
        <v>0</v>
      </c>
      <c r="I55" s="2" t="s">
        <v>363</v>
      </c>
      <c r="J55" s="2" t="s">
        <v>7</v>
      </c>
      <c r="K55" s="1">
        <v>964155.68</v>
      </c>
    </row>
    <row r="56" spans="1:13" hidden="1" x14ac:dyDescent="0.25">
      <c r="A56" s="2">
        <v>2</v>
      </c>
      <c r="B56" s="2" t="s">
        <v>298</v>
      </c>
      <c r="C56" s="2" t="s">
        <v>299</v>
      </c>
      <c r="D56" s="2">
        <v>15</v>
      </c>
      <c r="E56" s="2" t="s">
        <v>341</v>
      </c>
      <c r="F56" s="2" t="s">
        <v>441</v>
      </c>
      <c r="G56" s="2" t="s">
        <v>237</v>
      </c>
      <c r="H56" s="2">
        <v>0</v>
      </c>
      <c r="I56" s="2" t="s">
        <v>336</v>
      </c>
      <c r="J56" s="2" t="s">
        <v>7</v>
      </c>
      <c r="K56" s="1">
        <v>352211.32</v>
      </c>
    </row>
    <row r="57" spans="1:13" hidden="1" x14ac:dyDescent="0.25">
      <c r="A57" s="2">
        <v>2</v>
      </c>
      <c r="B57" s="2" t="s">
        <v>298</v>
      </c>
      <c r="C57" s="2" t="s">
        <v>299</v>
      </c>
      <c r="D57" s="2">
        <v>15</v>
      </c>
      <c r="E57" s="2" t="s">
        <v>341</v>
      </c>
      <c r="F57" s="2" t="s">
        <v>441</v>
      </c>
      <c r="G57" s="2" t="s">
        <v>237</v>
      </c>
      <c r="H57" s="2">
        <v>0</v>
      </c>
      <c r="I57" s="2" t="s">
        <v>363</v>
      </c>
      <c r="J57" s="2" t="s">
        <v>7</v>
      </c>
      <c r="K57" s="1">
        <v>831.08</v>
      </c>
    </row>
    <row r="58" spans="1:13" hidden="1" x14ac:dyDescent="0.25">
      <c r="A58" s="2">
        <v>2</v>
      </c>
      <c r="B58" s="2" t="s">
        <v>298</v>
      </c>
      <c r="C58" s="2" t="s">
        <v>299</v>
      </c>
      <c r="D58" s="2">
        <v>15</v>
      </c>
      <c r="E58" s="2" t="s">
        <v>341</v>
      </c>
      <c r="F58" s="2" t="s">
        <v>441</v>
      </c>
      <c r="G58" s="2" t="s">
        <v>442</v>
      </c>
      <c r="H58" s="2">
        <v>0</v>
      </c>
      <c r="I58" s="2" t="s">
        <v>363</v>
      </c>
      <c r="J58" s="2" t="s">
        <v>7</v>
      </c>
      <c r="K58" s="2">
        <v>231.02</v>
      </c>
    </row>
    <row r="59" spans="1:13" hidden="1" x14ac:dyDescent="0.25">
      <c r="A59" s="2">
        <v>2</v>
      </c>
      <c r="B59" s="2" t="s">
        <v>298</v>
      </c>
      <c r="C59" s="2" t="s">
        <v>299</v>
      </c>
      <c r="D59" s="2">
        <v>15</v>
      </c>
      <c r="E59" s="2" t="s">
        <v>341</v>
      </c>
      <c r="F59" s="2" t="s">
        <v>441</v>
      </c>
      <c r="G59" s="2" t="s">
        <v>442</v>
      </c>
      <c r="H59" s="2">
        <v>0</v>
      </c>
      <c r="I59" s="2" t="s">
        <v>336</v>
      </c>
      <c r="J59" s="2" t="s">
        <v>7</v>
      </c>
      <c r="K59" s="2">
        <v>87.08</v>
      </c>
    </row>
    <row r="60" spans="1:13" hidden="1" x14ac:dyDescent="0.25">
      <c r="A60" s="2">
        <v>2</v>
      </c>
      <c r="B60" s="2" t="s">
        <v>298</v>
      </c>
      <c r="C60" s="2" t="s">
        <v>299</v>
      </c>
      <c r="D60" s="2">
        <v>16</v>
      </c>
      <c r="E60" s="2" t="s">
        <v>335</v>
      </c>
      <c r="F60" s="2" t="s">
        <v>441</v>
      </c>
      <c r="G60" s="2" t="s">
        <v>237</v>
      </c>
      <c r="H60" s="2">
        <v>0</v>
      </c>
      <c r="I60" s="2" t="s">
        <v>297</v>
      </c>
      <c r="J60" s="2" t="s">
        <v>7</v>
      </c>
      <c r="K60" s="1">
        <v>26.68</v>
      </c>
      <c r="L60" s="185"/>
      <c r="M60" s="1"/>
    </row>
    <row r="61" spans="1:13" hidden="1" x14ac:dyDescent="0.25">
      <c r="A61" s="2">
        <v>2</v>
      </c>
      <c r="B61" s="2" t="s">
        <v>298</v>
      </c>
      <c r="C61" s="2" t="s">
        <v>299</v>
      </c>
      <c r="D61" s="2">
        <v>16</v>
      </c>
      <c r="E61" s="2" t="s">
        <v>335</v>
      </c>
      <c r="F61" s="2" t="s">
        <v>441</v>
      </c>
      <c r="G61" s="2" t="s">
        <v>237</v>
      </c>
      <c r="H61" s="2">
        <v>0</v>
      </c>
      <c r="I61" s="2" t="s">
        <v>363</v>
      </c>
      <c r="J61" s="2" t="s">
        <v>7</v>
      </c>
      <c r="K61" s="1">
        <v>202694.48</v>
      </c>
      <c r="L61" s="185"/>
      <c r="M61" s="1"/>
    </row>
    <row r="62" spans="1:13" hidden="1" x14ac:dyDescent="0.25">
      <c r="A62" s="2">
        <v>2</v>
      </c>
      <c r="B62" s="2" t="s">
        <v>298</v>
      </c>
      <c r="C62" s="2" t="s">
        <v>299</v>
      </c>
      <c r="D62" s="2">
        <v>16</v>
      </c>
      <c r="E62" s="2" t="s">
        <v>335</v>
      </c>
      <c r="F62" s="2" t="s">
        <v>441</v>
      </c>
      <c r="G62" s="2" t="s">
        <v>237</v>
      </c>
      <c r="H62" s="2">
        <v>0</v>
      </c>
      <c r="I62" s="2" t="s">
        <v>336</v>
      </c>
      <c r="J62" s="2" t="s">
        <v>7</v>
      </c>
      <c r="K62" s="1">
        <v>188375.84</v>
      </c>
      <c r="M62" s="14"/>
    </row>
    <row r="63" spans="1:13" hidden="1" x14ac:dyDescent="0.25">
      <c r="A63" s="2">
        <v>2</v>
      </c>
      <c r="B63" s="2" t="s">
        <v>298</v>
      </c>
      <c r="C63" s="2" t="s">
        <v>299</v>
      </c>
      <c r="D63" s="2">
        <v>16</v>
      </c>
      <c r="E63" s="2" t="s">
        <v>335</v>
      </c>
      <c r="F63" s="2" t="s">
        <v>441</v>
      </c>
      <c r="G63" s="2" t="s">
        <v>442</v>
      </c>
      <c r="H63" s="2">
        <v>0</v>
      </c>
      <c r="I63" s="2" t="s">
        <v>363</v>
      </c>
      <c r="J63" s="2" t="s">
        <v>7</v>
      </c>
      <c r="K63" s="2">
        <v>229.1</v>
      </c>
    </row>
    <row r="64" spans="1:13" hidden="1" x14ac:dyDescent="0.25">
      <c r="A64" s="2">
        <v>2</v>
      </c>
      <c r="B64" s="2" t="s">
        <v>298</v>
      </c>
      <c r="C64" s="2" t="s">
        <v>299</v>
      </c>
      <c r="D64" s="2">
        <v>16</v>
      </c>
      <c r="E64" s="2" t="s">
        <v>335</v>
      </c>
      <c r="F64" s="2" t="s">
        <v>441</v>
      </c>
      <c r="G64" s="2" t="s">
        <v>442</v>
      </c>
      <c r="H64" s="2">
        <v>0</v>
      </c>
      <c r="I64" s="2" t="s">
        <v>336</v>
      </c>
      <c r="J64" s="2" t="s">
        <v>7</v>
      </c>
      <c r="K64" s="2">
        <v>229.1</v>
      </c>
    </row>
    <row r="65" spans="1:11" hidden="1" x14ac:dyDescent="0.25">
      <c r="A65" s="2">
        <v>2</v>
      </c>
      <c r="B65" s="2" t="s">
        <v>298</v>
      </c>
      <c r="C65" s="2" t="s">
        <v>299</v>
      </c>
      <c r="D65" s="2">
        <v>17</v>
      </c>
      <c r="E65" s="2" t="s">
        <v>342</v>
      </c>
      <c r="F65" s="2" t="s">
        <v>441</v>
      </c>
      <c r="G65" s="2" t="s">
        <v>237</v>
      </c>
      <c r="H65" s="2">
        <v>0</v>
      </c>
      <c r="I65" s="2" t="s">
        <v>297</v>
      </c>
      <c r="J65" s="2" t="s">
        <v>7</v>
      </c>
      <c r="K65" s="1">
        <v>371.57</v>
      </c>
    </row>
    <row r="66" spans="1:11" hidden="1" x14ac:dyDescent="0.25">
      <c r="A66" s="2">
        <v>2</v>
      </c>
      <c r="B66" s="2" t="s">
        <v>298</v>
      </c>
      <c r="C66" s="2" t="s">
        <v>299</v>
      </c>
      <c r="D66" s="2">
        <v>17</v>
      </c>
      <c r="E66" s="2" t="s">
        <v>342</v>
      </c>
      <c r="F66" s="2" t="s">
        <v>441</v>
      </c>
      <c r="G66" s="2" t="s">
        <v>237</v>
      </c>
      <c r="H66" s="2">
        <v>0</v>
      </c>
      <c r="I66" s="2" t="s">
        <v>363</v>
      </c>
      <c r="J66" s="2" t="s">
        <v>7</v>
      </c>
      <c r="K66" s="1">
        <v>51803.07</v>
      </c>
    </row>
    <row r="67" spans="1:11" hidden="1" x14ac:dyDescent="0.25">
      <c r="A67" s="2">
        <v>2</v>
      </c>
      <c r="B67" s="2" t="s">
        <v>298</v>
      </c>
      <c r="C67" s="2" t="s">
        <v>299</v>
      </c>
      <c r="D67" s="2">
        <v>17</v>
      </c>
      <c r="E67" s="2" t="s">
        <v>342</v>
      </c>
      <c r="F67" s="2" t="s">
        <v>441</v>
      </c>
      <c r="G67" s="2" t="s">
        <v>237</v>
      </c>
      <c r="H67" s="2">
        <v>0</v>
      </c>
      <c r="I67" s="2" t="s">
        <v>336</v>
      </c>
      <c r="J67" s="2" t="s">
        <v>7</v>
      </c>
      <c r="K67" s="1">
        <v>97220.87</v>
      </c>
    </row>
    <row r="68" spans="1:11" hidden="1" x14ac:dyDescent="0.25">
      <c r="A68" s="2">
        <v>2</v>
      </c>
      <c r="B68" s="2" t="s">
        <v>298</v>
      </c>
      <c r="C68" s="2" t="s">
        <v>299</v>
      </c>
      <c r="D68" s="2">
        <v>17</v>
      </c>
      <c r="E68" s="2" t="s">
        <v>342</v>
      </c>
      <c r="F68" s="2" t="s">
        <v>441</v>
      </c>
      <c r="G68" s="2" t="s">
        <v>442</v>
      </c>
      <c r="H68" s="2">
        <v>0</v>
      </c>
      <c r="I68" s="2" t="s">
        <v>363</v>
      </c>
      <c r="J68" s="2" t="s">
        <v>7</v>
      </c>
      <c r="K68" s="2">
        <v>307.49</v>
      </c>
    </row>
    <row r="69" spans="1:11" hidden="1" x14ac:dyDescent="0.25">
      <c r="A69" s="2">
        <v>2</v>
      </c>
      <c r="B69" s="2" t="s">
        <v>298</v>
      </c>
      <c r="C69" s="2" t="s">
        <v>299</v>
      </c>
      <c r="D69" s="2">
        <v>19</v>
      </c>
      <c r="E69" s="2" t="s">
        <v>343</v>
      </c>
      <c r="F69" s="2" t="s">
        <v>441</v>
      </c>
      <c r="G69" s="2" t="s">
        <v>237</v>
      </c>
      <c r="H69" s="2">
        <v>0</v>
      </c>
      <c r="I69" s="2" t="s">
        <v>363</v>
      </c>
      <c r="J69" s="2" t="s">
        <v>7</v>
      </c>
      <c r="K69" s="1">
        <v>45270.22</v>
      </c>
    </row>
    <row r="70" spans="1:11" hidden="1" x14ac:dyDescent="0.25">
      <c r="A70" s="2">
        <v>2</v>
      </c>
      <c r="B70" s="2" t="s">
        <v>298</v>
      </c>
      <c r="C70" s="2" t="s">
        <v>299</v>
      </c>
      <c r="D70" s="2">
        <v>19</v>
      </c>
      <c r="E70" s="2" t="s">
        <v>343</v>
      </c>
      <c r="F70" s="2" t="s">
        <v>441</v>
      </c>
      <c r="G70" s="2" t="s">
        <v>237</v>
      </c>
      <c r="H70" s="2">
        <v>0</v>
      </c>
      <c r="I70" s="2" t="s">
        <v>336</v>
      </c>
      <c r="J70" s="2" t="s">
        <v>7</v>
      </c>
      <c r="K70" s="1">
        <v>13403.97</v>
      </c>
    </row>
    <row r="71" spans="1:11" hidden="1" x14ac:dyDescent="0.25">
      <c r="A71" s="2">
        <v>2</v>
      </c>
      <c r="B71" s="2" t="s">
        <v>298</v>
      </c>
      <c r="C71" s="2" t="s">
        <v>299</v>
      </c>
      <c r="D71" s="2">
        <v>19</v>
      </c>
      <c r="E71" s="2" t="s">
        <v>343</v>
      </c>
      <c r="F71" s="2" t="s">
        <v>441</v>
      </c>
      <c r="G71" s="2" t="s">
        <v>442</v>
      </c>
      <c r="H71" s="2">
        <v>0</v>
      </c>
      <c r="I71" s="2" t="s">
        <v>363</v>
      </c>
      <c r="J71" s="2" t="s">
        <v>7</v>
      </c>
      <c r="K71" s="2">
        <v>38.619999999999997</v>
      </c>
    </row>
    <row r="72" spans="1:11" hidden="1" x14ac:dyDescent="0.25">
      <c r="A72" s="2">
        <v>2</v>
      </c>
      <c r="B72" s="2" t="s">
        <v>298</v>
      </c>
      <c r="C72" s="2" t="s">
        <v>299</v>
      </c>
      <c r="D72" s="2">
        <v>21</v>
      </c>
      <c r="E72" s="2" t="s">
        <v>344</v>
      </c>
      <c r="F72" s="2" t="s">
        <v>441</v>
      </c>
      <c r="G72" s="2" t="s">
        <v>237</v>
      </c>
      <c r="H72" s="2">
        <v>0</v>
      </c>
      <c r="I72" s="2" t="s">
        <v>297</v>
      </c>
      <c r="J72" s="2" t="s">
        <v>7</v>
      </c>
      <c r="K72" s="1">
        <v>251.97</v>
      </c>
    </row>
    <row r="73" spans="1:11" hidden="1" x14ac:dyDescent="0.25">
      <c r="A73" s="2">
        <v>2</v>
      </c>
      <c r="B73" s="2" t="s">
        <v>298</v>
      </c>
      <c r="C73" s="2" t="s">
        <v>299</v>
      </c>
      <c r="D73" s="2">
        <v>21</v>
      </c>
      <c r="E73" s="2" t="s">
        <v>344</v>
      </c>
      <c r="F73" s="2" t="s">
        <v>441</v>
      </c>
      <c r="G73" s="2" t="s">
        <v>237</v>
      </c>
      <c r="H73" s="2">
        <v>0</v>
      </c>
      <c r="I73" s="2" t="s">
        <v>363</v>
      </c>
      <c r="J73" s="2" t="s">
        <v>7</v>
      </c>
      <c r="K73" s="1">
        <v>172443.06</v>
      </c>
    </row>
    <row r="74" spans="1:11" hidden="1" x14ac:dyDescent="0.25">
      <c r="A74" s="2">
        <v>2</v>
      </c>
      <c r="B74" s="2" t="s">
        <v>298</v>
      </c>
      <c r="C74" s="2" t="s">
        <v>299</v>
      </c>
      <c r="D74" s="2">
        <v>21</v>
      </c>
      <c r="E74" s="2" t="s">
        <v>344</v>
      </c>
      <c r="F74" s="2" t="s">
        <v>441</v>
      </c>
      <c r="G74" s="2" t="s">
        <v>237</v>
      </c>
      <c r="H74" s="2">
        <v>0</v>
      </c>
      <c r="I74" s="2" t="s">
        <v>336</v>
      </c>
      <c r="J74" s="2" t="s">
        <v>7</v>
      </c>
      <c r="K74" s="1">
        <v>172290.6</v>
      </c>
    </row>
    <row r="75" spans="1:11" hidden="1" x14ac:dyDescent="0.25">
      <c r="A75" s="2">
        <v>2</v>
      </c>
      <c r="B75" s="2" t="s">
        <v>298</v>
      </c>
      <c r="C75" s="2" t="s">
        <v>299</v>
      </c>
      <c r="D75" s="2">
        <v>21</v>
      </c>
      <c r="E75" s="2" t="s">
        <v>344</v>
      </c>
      <c r="F75" s="2" t="s">
        <v>441</v>
      </c>
      <c r="G75" s="2" t="s">
        <v>442</v>
      </c>
      <c r="H75" s="2">
        <v>0</v>
      </c>
      <c r="I75" s="2" t="s">
        <v>363</v>
      </c>
      <c r="J75" s="2" t="s">
        <v>7</v>
      </c>
      <c r="K75" s="2">
        <v>83.4</v>
      </c>
    </row>
    <row r="76" spans="1:11" hidden="1" x14ac:dyDescent="0.25">
      <c r="A76" s="2">
        <v>2</v>
      </c>
      <c r="B76" s="2" t="s">
        <v>298</v>
      </c>
      <c r="C76" s="2" t="s">
        <v>299</v>
      </c>
      <c r="D76" s="2">
        <v>24</v>
      </c>
      <c r="E76" s="2" t="s">
        <v>345</v>
      </c>
      <c r="F76" s="2" t="s">
        <v>441</v>
      </c>
      <c r="G76" s="2" t="s">
        <v>237</v>
      </c>
      <c r="H76" s="2">
        <v>0</v>
      </c>
      <c r="I76" s="2" t="s">
        <v>297</v>
      </c>
      <c r="J76" s="2" t="s">
        <v>7</v>
      </c>
      <c r="K76" s="1">
        <v>2257.42</v>
      </c>
    </row>
    <row r="77" spans="1:11" hidden="1" x14ac:dyDescent="0.25">
      <c r="A77" s="2">
        <v>2</v>
      </c>
      <c r="B77" s="2" t="s">
        <v>298</v>
      </c>
      <c r="C77" s="2" t="s">
        <v>299</v>
      </c>
      <c r="D77" s="2">
        <v>24</v>
      </c>
      <c r="E77" s="2" t="s">
        <v>345</v>
      </c>
      <c r="F77" s="2" t="s">
        <v>441</v>
      </c>
      <c r="G77" s="2" t="s">
        <v>237</v>
      </c>
      <c r="H77" s="2">
        <v>0</v>
      </c>
      <c r="I77" s="2" t="s">
        <v>363</v>
      </c>
      <c r="J77" s="2" t="s">
        <v>7</v>
      </c>
      <c r="K77" s="1">
        <v>39429.339999999997</v>
      </c>
    </row>
    <row r="78" spans="1:11" hidden="1" x14ac:dyDescent="0.25">
      <c r="A78" s="2">
        <v>2</v>
      </c>
      <c r="B78" s="2" t="s">
        <v>298</v>
      </c>
      <c r="C78" s="2" t="s">
        <v>299</v>
      </c>
      <c r="D78" s="2">
        <v>24</v>
      </c>
      <c r="E78" s="2" t="s">
        <v>345</v>
      </c>
      <c r="F78" s="2" t="s">
        <v>441</v>
      </c>
      <c r="G78" s="2" t="s">
        <v>237</v>
      </c>
      <c r="H78" s="2">
        <v>0</v>
      </c>
      <c r="I78" s="2" t="s">
        <v>336</v>
      </c>
      <c r="J78" s="2" t="s">
        <v>7</v>
      </c>
      <c r="K78" s="1">
        <v>106723.34</v>
      </c>
    </row>
    <row r="79" spans="1:11" hidden="1" x14ac:dyDescent="0.25">
      <c r="A79" s="2">
        <v>2</v>
      </c>
      <c r="B79" s="2" t="s">
        <v>298</v>
      </c>
      <c r="C79" s="2" t="s">
        <v>299</v>
      </c>
      <c r="D79" s="2">
        <v>24</v>
      </c>
      <c r="E79" s="2" t="s">
        <v>345</v>
      </c>
      <c r="F79" s="2" t="s">
        <v>441</v>
      </c>
      <c r="G79" s="2" t="s">
        <v>442</v>
      </c>
      <c r="H79" s="2">
        <v>0</v>
      </c>
      <c r="I79" s="2" t="s">
        <v>363</v>
      </c>
      <c r="J79" s="2" t="s">
        <v>7</v>
      </c>
      <c r="K79" s="2">
        <v>214.04</v>
      </c>
    </row>
    <row r="80" spans="1:11" hidden="1" x14ac:dyDescent="0.25">
      <c r="A80" s="2">
        <v>2</v>
      </c>
      <c r="B80" s="2" t="s">
        <v>298</v>
      </c>
      <c r="C80" s="2" t="s">
        <v>299</v>
      </c>
      <c r="D80" s="2">
        <v>35</v>
      </c>
      <c r="E80" s="2" t="s">
        <v>346</v>
      </c>
      <c r="F80" s="2" t="s">
        <v>441</v>
      </c>
      <c r="G80" s="2" t="s">
        <v>237</v>
      </c>
      <c r="H80" s="2">
        <v>0</v>
      </c>
      <c r="I80" s="2" t="s">
        <v>363</v>
      </c>
      <c r="J80" s="2" t="s">
        <v>7</v>
      </c>
      <c r="K80" s="1">
        <v>10392.69</v>
      </c>
    </row>
    <row r="81" spans="1:11" hidden="1" x14ac:dyDescent="0.25">
      <c r="A81" s="2">
        <v>2</v>
      </c>
      <c r="B81" s="2" t="s">
        <v>298</v>
      </c>
      <c r="C81" s="2" t="s">
        <v>299</v>
      </c>
      <c r="D81" s="2">
        <v>35</v>
      </c>
      <c r="E81" s="2" t="s">
        <v>346</v>
      </c>
      <c r="F81" s="2" t="s">
        <v>441</v>
      </c>
      <c r="G81" s="2" t="s">
        <v>237</v>
      </c>
      <c r="H81" s="2">
        <v>0</v>
      </c>
      <c r="I81" s="2" t="s">
        <v>336</v>
      </c>
      <c r="J81" s="2" t="s">
        <v>7</v>
      </c>
      <c r="K81" s="1">
        <v>11308.22</v>
      </c>
    </row>
    <row r="82" spans="1:11" hidden="1" x14ac:dyDescent="0.25">
      <c r="A82" s="2">
        <v>3</v>
      </c>
      <c r="B82" s="2" t="s">
        <v>300</v>
      </c>
      <c r="C82" s="2" t="s">
        <v>301</v>
      </c>
      <c r="D82" s="2">
        <v>7</v>
      </c>
      <c r="E82" s="2" t="s">
        <v>347</v>
      </c>
      <c r="F82" s="2" t="s">
        <v>441</v>
      </c>
      <c r="G82" s="2" t="s">
        <v>237</v>
      </c>
      <c r="H82" s="2">
        <v>0</v>
      </c>
      <c r="I82" s="2" t="s">
        <v>297</v>
      </c>
      <c r="J82" s="2" t="s">
        <v>7</v>
      </c>
      <c r="K82" s="1">
        <v>491.56</v>
      </c>
    </row>
    <row r="83" spans="1:11" hidden="1" x14ac:dyDescent="0.25">
      <c r="A83" s="2">
        <v>3</v>
      </c>
      <c r="B83" s="2" t="s">
        <v>300</v>
      </c>
      <c r="C83" s="2" t="s">
        <v>301</v>
      </c>
      <c r="D83" s="2">
        <v>7</v>
      </c>
      <c r="E83" s="2" t="s">
        <v>347</v>
      </c>
      <c r="F83" s="2" t="s">
        <v>441</v>
      </c>
      <c r="G83" s="2" t="s">
        <v>237</v>
      </c>
      <c r="H83" s="2">
        <v>0</v>
      </c>
      <c r="I83" s="2" t="s">
        <v>363</v>
      </c>
      <c r="J83" s="2" t="s">
        <v>7</v>
      </c>
      <c r="K83" s="1">
        <v>66830.97</v>
      </c>
    </row>
    <row r="84" spans="1:11" hidden="1" x14ac:dyDescent="0.25">
      <c r="A84" s="2">
        <v>3</v>
      </c>
      <c r="B84" s="2" t="s">
        <v>300</v>
      </c>
      <c r="C84" s="2" t="s">
        <v>301</v>
      </c>
      <c r="D84" s="2">
        <v>7</v>
      </c>
      <c r="E84" s="2" t="s">
        <v>347</v>
      </c>
      <c r="F84" s="2" t="s">
        <v>441</v>
      </c>
      <c r="G84" s="2" t="s">
        <v>237</v>
      </c>
      <c r="H84" s="2">
        <v>0</v>
      </c>
      <c r="I84" s="2" t="s">
        <v>336</v>
      </c>
      <c r="J84" s="2" t="s">
        <v>7</v>
      </c>
      <c r="K84" s="1">
        <v>126878.7</v>
      </c>
    </row>
    <row r="85" spans="1:11" hidden="1" x14ac:dyDescent="0.25">
      <c r="A85" s="2">
        <v>3</v>
      </c>
      <c r="B85" s="2" t="s">
        <v>300</v>
      </c>
      <c r="C85" s="2" t="s">
        <v>301</v>
      </c>
      <c r="D85" s="2">
        <v>7</v>
      </c>
      <c r="E85" s="2" t="s">
        <v>347</v>
      </c>
      <c r="F85" s="2" t="s">
        <v>441</v>
      </c>
      <c r="G85" s="2" t="s">
        <v>237</v>
      </c>
      <c r="H85" s="2">
        <v>0</v>
      </c>
      <c r="I85" s="2" t="s">
        <v>363</v>
      </c>
      <c r="J85" s="2" t="s">
        <v>7</v>
      </c>
      <c r="K85" s="1">
        <v>1742.91</v>
      </c>
    </row>
    <row r="86" spans="1:11" hidden="1" x14ac:dyDescent="0.25">
      <c r="A86" s="2">
        <v>3</v>
      </c>
      <c r="B86" s="2" t="s">
        <v>300</v>
      </c>
      <c r="C86" s="2" t="s">
        <v>301</v>
      </c>
      <c r="D86" s="2">
        <v>14</v>
      </c>
      <c r="E86" s="2" t="s">
        <v>348</v>
      </c>
      <c r="F86" s="2" t="s">
        <v>441</v>
      </c>
      <c r="G86" s="2" t="s">
        <v>237</v>
      </c>
      <c r="H86" s="2">
        <v>0</v>
      </c>
      <c r="I86" s="2" t="s">
        <v>297</v>
      </c>
      <c r="J86" s="2" t="s">
        <v>7</v>
      </c>
      <c r="K86" s="1">
        <v>1359.68</v>
      </c>
    </row>
    <row r="87" spans="1:11" hidden="1" x14ac:dyDescent="0.25">
      <c r="A87" s="2">
        <v>3</v>
      </c>
      <c r="B87" s="2" t="s">
        <v>300</v>
      </c>
      <c r="C87" s="2" t="s">
        <v>301</v>
      </c>
      <c r="D87" s="2">
        <v>14</v>
      </c>
      <c r="E87" s="2" t="s">
        <v>348</v>
      </c>
      <c r="F87" s="2" t="s">
        <v>441</v>
      </c>
      <c r="G87" s="2" t="s">
        <v>237</v>
      </c>
      <c r="H87" s="2">
        <v>0</v>
      </c>
      <c r="I87" s="2" t="s">
        <v>363</v>
      </c>
      <c r="J87" s="2" t="s">
        <v>7</v>
      </c>
      <c r="K87" s="1">
        <v>143262.71</v>
      </c>
    </row>
    <row r="88" spans="1:11" hidden="1" x14ac:dyDescent="0.25">
      <c r="A88" s="2">
        <v>3</v>
      </c>
      <c r="B88" s="2" t="s">
        <v>300</v>
      </c>
      <c r="C88" s="2" t="s">
        <v>301</v>
      </c>
      <c r="D88" s="2">
        <v>14</v>
      </c>
      <c r="E88" s="2" t="s">
        <v>348</v>
      </c>
      <c r="F88" s="2" t="s">
        <v>441</v>
      </c>
      <c r="G88" s="2" t="s">
        <v>237</v>
      </c>
      <c r="H88" s="2">
        <v>0</v>
      </c>
      <c r="I88" s="2" t="s">
        <v>336</v>
      </c>
      <c r="J88" s="2" t="s">
        <v>7</v>
      </c>
      <c r="K88" s="1">
        <v>181992.85</v>
      </c>
    </row>
    <row r="89" spans="1:11" hidden="1" x14ac:dyDescent="0.25">
      <c r="A89" s="2">
        <v>3</v>
      </c>
      <c r="B89" s="2" t="s">
        <v>300</v>
      </c>
      <c r="C89" s="2" t="s">
        <v>301</v>
      </c>
      <c r="D89" s="2">
        <v>14</v>
      </c>
      <c r="E89" s="2" t="s">
        <v>348</v>
      </c>
      <c r="F89" s="2" t="s">
        <v>441</v>
      </c>
      <c r="G89" s="2" t="s">
        <v>237</v>
      </c>
      <c r="H89" s="2">
        <v>0</v>
      </c>
      <c r="I89" s="2" t="s">
        <v>363</v>
      </c>
      <c r="J89" s="2" t="s">
        <v>7</v>
      </c>
      <c r="K89" s="1">
        <v>1854.6</v>
      </c>
    </row>
    <row r="90" spans="1:11" hidden="1" x14ac:dyDescent="0.25">
      <c r="A90" s="2">
        <v>3</v>
      </c>
      <c r="B90" s="2" t="s">
        <v>300</v>
      </c>
      <c r="C90" s="2" t="s">
        <v>301</v>
      </c>
      <c r="D90" s="2">
        <v>14</v>
      </c>
      <c r="E90" s="2" t="s">
        <v>348</v>
      </c>
      <c r="F90" s="2" t="s">
        <v>441</v>
      </c>
      <c r="G90" s="2" t="s">
        <v>442</v>
      </c>
      <c r="H90" s="2">
        <v>0</v>
      </c>
      <c r="I90" s="2" t="s">
        <v>363</v>
      </c>
      <c r="J90" s="2" t="s">
        <v>7</v>
      </c>
      <c r="K90" s="2">
        <v>335.48</v>
      </c>
    </row>
    <row r="91" spans="1:11" hidden="1" x14ac:dyDescent="0.25">
      <c r="A91" s="2">
        <v>3</v>
      </c>
      <c r="B91" s="2" t="s">
        <v>300</v>
      </c>
      <c r="C91" s="2" t="s">
        <v>301</v>
      </c>
      <c r="D91" s="2">
        <v>14</v>
      </c>
      <c r="E91" s="2" t="s">
        <v>348</v>
      </c>
      <c r="F91" s="2" t="s">
        <v>441</v>
      </c>
      <c r="G91" s="2" t="s">
        <v>442</v>
      </c>
      <c r="H91" s="2">
        <v>0</v>
      </c>
      <c r="I91" s="2" t="s">
        <v>336</v>
      </c>
      <c r="J91" s="2" t="s">
        <v>7</v>
      </c>
      <c r="K91" s="2">
        <v>45.44</v>
      </c>
    </row>
    <row r="92" spans="1:11" hidden="1" x14ac:dyDescent="0.25">
      <c r="A92" s="2">
        <v>3</v>
      </c>
      <c r="B92" s="2" t="s">
        <v>300</v>
      </c>
      <c r="C92" s="2" t="s">
        <v>301</v>
      </c>
      <c r="D92" s="2">
        <v>27</v>
      </c>
      <c r="E92" s="2" t="s">
        <v>349</v>
      </c>
      <c r="F92" s="2" t="s">
        <v>441</v>
      </c>
      <c r="G92" s="2" t="s">
        <v>237</v>
      </c>
      <c r="H92" s="2">
        <v>0</v>
      </c>
      <c r="I92" s="2" t="s">
        <v>297</v>
      </c>
      <c r="J92" s="2" t="s">
        <v>7</v>
      </c>
      <c r="K92" s="1">
        <v>72.53</v>
      </c>
    </row>
    <row r="93" spans="1:11" hidden="1" x14ac:dyDescent="0.25">
      <c r="A93" s="2">
        <v>3</v>
      </c>
      <c r="B93" s="2" t="s">
        <v>300</v>
      </c>
      <c r="C93" s="2" t="s">
        <v>301</v>
      </c>
      <c r="D93" s="2">
        <v>27</v>
      </c>
      <c r="E93" s="2" t="s">
        <v>349</v>
      </c>
      <c r="F93" s="2" t="s">
        <v>441</v>
      </c>
      <c r="G93" s="2" t="s">
        <v>237</v>
      </c>
      <c r="H93" s="2">
        <v>0</v>
      </c>
      <c r="I93" s="2" t="s">
        <v>363</v>
      </c>
      <c r="J93" s="2" t="s">
        <v>7</v>
      </c>
      <c r="K93" s="1">
        <v>31523.5</v>
      </c>
    </row>
    <row r="94" spans="1:11" hidden="1" x14ac:dyDescent="0.25">
      <c r="A94" s="2">
        <v>3</v>
      </c>
      <c r="B94" s="2" t="s">
        <v>300</v>
      </c>
      <c r="C94" s="2" t="s">
        <v>301</v>
      </c>
      <c r="D94" s="2">
        <v>27</v>
      </c>
      <c r="E94" s="2" t="s">
        <v>349</v>
      </c>
      <c r="F94" s="2" t="s">
        <v>441</v>
      </c>
      <c r="G94" s="2" t="s">
        <v>237</v>
      </c>
      <c r="H94" s="2">
        <v>0</v>
      </c>
      <c r="I94" s="2" t="s">
        <v>336</v>
      </c>
      <c r="J94" s="2" t="s">
        <v>7</v>
      </c>
      <c r="K94" s="1">
        <v>103497.51</v>
      </c>
    </row>
    <row r="95" spans="1:11" hidden="1" x14ac:dyDescent="0.25">
      <c r="A95" s="2">
        <v>4</v>
      </c>
      <c r="B95" s="2" t="s">
        <v>302</v>
      </c>
      <c r="C95" s="2" t="s">
        <v>303</v>
      </c>
      <c r="D95" s="2">
        <v>3</v>
      </c>
      <c r="E95" s="2" t="s">
        <v>350</v>
      </c>
      <c r="F95" s="2" t="s">
        <v>441</v>
      </c>
      <c r="G95" s="2" t="s">
        <v>237</v>
      </c>
      <c r="H95" s="2">
        <v>0</v>
      </c>
      <c r="I95" s="2" t="s">
        <v>297</v>
      </c>
      <c r="J95" s="2" t="s">
        <v>7</v>
      </c>
      <c r="K95" s="1">
        <v>17488.03</v>
      </c>
    </row>
    <row r="96" spans="1:11" hidden="1" x14ac:dyDescent="0.25">
      <c r="A96" s="2">
        <v>4</v>
      </c>
      <c r="B96" s="2" t="s">
        <v>302</v>
      </c>
      <c r="C96" s="2" t="s">
        <v>303</v>
      </c>
      <c r="D96" s="2">
        <v>3</v>
      </c>
      <c r="E96" s="2" t="s">
        <v>350</v>
      </c>
      <c r="F96" s="2" t="s">
        <v>441</v>
      </c>
      <c r="G96" s="2" t="s">
        <v>237</v>
      </c>
      <c r="H96" s="2">
        <v>0</v>
      </c>
      <c r="I96" s="2" t="s">
        <v>363</v>
      </c>
      <c r="J96" s="2" t="s">
        <v>7</v>
      </c>
      <c r="K96" s="1">
        <v>404125.24</v>
      </c>
    </row>
    <row r="97" spans="1:13" hidden="1" x14ac:dyDescent="0.25">
      <c r="A97" s="2">
        <v>4</v>
      </c>
      <c r="B97" s="2" t="s">
        <v>302</v>
      </c>
      <c r="C97" s="2" t="s">
        <v>303</v>
      </c>
      <c r="D97" s="2">
        <v>3</v>
      </c>
      <c r="E97" s="2" t="s">
        <v>350</v>
      </c>
      <c r="F97" s="2" t="s">
        <v>441</v>
      </c>
      <c r="G97" s="2" t="s">
        <v>237</v>
      </c>
      <c r="H97" s="2">
        <v>0</v>
      </c>
      <c r="I97" s="2" t="s">
        <v>336</v>
      </c>
      <c r="J97" s="2" t="s">
        <v>7</v>
      </c>
      <c r="K97" s="1">
        <v>418226.88</v>
      </c>
    </row>
    <row r="98" spans="1:13" hidden="1" x14ac:dyDescent="0.25">
      <c r="A98" s="2">
        <v>4</v>
      </c>
      <c r="B98" s="2" t="s">
        <v>302</v>
      </c>
      <c r="C98" s="2" t="s">
        <v>303</v>
      </c>
      <c r="D98" s="2">
        <v>3</v>
      </c>
      <c r="E98" s="2" t="s">
        <v>350</v>
      </c>
      <c r="F98" s="2" t="s">
        <v>441</v>
      </c>
      <c r="G98" s="2" t="s">
        <v>237</v>
      </c>
      <c r="H98" s="2">
        <v>0</v>
      </c>
      <c r="I98" s="2" t="s">
        <v>363</v>
      </c>
      <c r="J98" s="2" t="s">
        <v>7</v>
      </c>
      <c r="K98" s="1">
        <v>6200.58</v>
      </c>
    </row>
    <row r="99" spans="1:13" hidden="1" x14ac:dyDescent="0.25">
      <c r="A99" s="2">
        <v>4</v>
      </c>
      <c r="B99" s="2" t="s">
        <v>302</v>
      </c>
      <c r="C99" s="2" t="s">
        <v>303</v>
      </c>
      <c r="D99" s="2">
        <v>3</v>
      </c>
      <c r="E99" s="2" t="s">
        <v>350</v>
      </c>
      <c r="F99" s="2" t="s">
        <v>441</v>
      </c>
      <c r="G99" s="2" t="s">
        <v>442</v>
      </c>
      <c r="H99" s="2">
        <v>0</v>
      </c>
      <c r="I99" s="2" t="s">
        <v>363</v>
      </c>
      <c r="J99" s="2" t="s">
        <v>7</v>
      </c>
      <c r="K99" s="2">
        <v>616.96</v>
      </c>
    </row>
    <row r="100" spans="1:13" hidden="1" x14ac:dyDescent="0.25">
      <c r="A100" s="2">
        <v>4</v>
      </c>
      <c r="B100" s="2" t="s">
        <v>302</v>
      </c>
      <c r="C100" s="2" t="s">
        <v>303</v>
      </c>
      <c r="D100" s="2">
        <v>3</v>
      </c>
      <c r="E100" s="2" t="s">
        <v>350</v>
      </c>
      <c r="F100" s="2" t="s">
        <v>441</v>
      </c>
      <c r="G100" s="2" t="s">
        <v>442</v>
      </c>
      <c r="H100" s="2">
        <v>0</v>
      </c>
      <c r="I100" s="2" t="s">
        <v>336</v>
      </c>
      <c r="J100" s="2" t="s">
        <v>7</v>
      </c>
      <c r="K100" s="2">
        <v>106.9</v>
      </c>
    </row>
    <row r="101" spans="1:13" hidden="1" x14ac:dyDescent="0.25">
      <c r="A101" s="2">
        <v>4</v>
      </c>
      <c r="B101" s="2" t="s">
        <v>302</v>
      </c>
      <c r="C101" s="2" t="s">
        <v>303</v>
      </c>
      <c r="D101" s="2">
        <v>4</v>
      </c>
      <c r="E101" s="2" t="s">
        <v>351</v>
      </c>
      <c r="F101" s="2" t="s">
        <v>441</v>
      </c>
      <c r="G101" s="2" t="s">
        <v>237</v>
      </c>
      <c r="H101" s="2">
        <v>0</v>
      </c>
      <c r="I101" s="2" t="s">
        <v>297</v>
      </c>
      <c r="J101" s="2" t="s">
        <v>7</v>
      </c>
      <c r="K101" s="1">
        <v>104.68</v>
      </c>
    </row>
    <row r="102" spans="1:13" hidden="1" x14ac:dyDescent="0.25">
      <c r="A102" s="2">
        <v>4</v>
      </c>
      <c r="B102" s="2" t="s">
        <v>302</v>
      </c>
      <c r="C102" s="2" t="s">
        <v>303</v>
      </c>
      <c r="D102" s="2">
        <v>4</v>
      </c>
      <c r="E102" s="2" t="s">
        <v>351</v>
      </c>
      <c r="F102" s="2" t="s">
        <v>441</v>
      </c>
      <c r="G102" s="2" t="s">
        <v>237</v>
      </c>
      <c r="H102" s="2">
        <v>0</v>
      </c>
      <c r="I102" s="2" t="s">
        <v>363</v>
      </c>
      <c r="J102" s="2" t="s">
        <v>7</v>
      </c>
      <c r="K102" s="1">
        <v>129828.38</v>
      </c>
    </row>
    <row r="103" spans="1:13" hidden="1" x14ac:dyDescent="0.25">
      <c r="A103" s="2">
        <v>4</v>
      </c>
      <c r="B103" s="2" t="s">
        <v>302</v>
      </c>
      <c r="C103" s="2" t="s">
        <v>303</v>
      </c>
      <c r="D103" s="2">
        <v>4</v>
      </c>
      <c r="E103" s="2" t="s">
        <v>351</v>
      </c>
      <c r="F103" s="2" t="s">
        <v>441</v>
      </c>
      <c r="G103" s="2" t="s">
        <v>237</v>
      </c>
      <c r="H103" s="2">
        <v>0</v>
      </c>
      <c r="I103" s="2" t="s">
        <v>336</v>
      </c>
      <c r="J103" s="2" t="s">
        <v>7</v>
      </c>
      <c r="K103" s="1">
        <v>120778.04</v>
      </c>
    </row>
    <row r="104" spans="1:13" hidden="1" x14ac:dyDescent="0.25">
      <c r="A104" s="2">
        <v>4</v>
      </c>
      <c r="B104" s="2" t="s">
        <v>302</v>
      </c>
      <c r="C104" s="2" t="s">
        <v>303</v>
      </c>
      <c r="D104" s="2">
        <v>30</v>
      </c>
      <c r="E104" s="2" t="s">
        <v>352</v>
      </c>
      <c r="F104" s="2" t="s">
        <v>441</v>
      </c>
      <c r="G104" s="2" t="s">
        <v>237</v>
      </c>
      <c r="H104" s="2">
        <v>0</v>
      </c>
      <c r="I104" s="2" t="s">
        <v>297</v>
      </c>
      <c r="J104" s="2" t="s">
        <v>7</v>
      </c>
      <c r="K104" s="1">
        <v>291.91000000000003</v>
      </c>
    </row>
    <row r="105" spans="1:13" hidden="1" x14ac:dyDescent="0.25">
      <c r="A105" s="2">
        <v>4</v>
      </c>
      <c r="B105" s="2" t="s">
        <v>302</v>
      </c>
      <c r="C105" s="2" t="s">
        <v>303</v>
      </c>
      <c r="D105" s="2">
        <v>30</v>
      </c>
      <c r="E105" s="2" t="s">
        <v>352</v>
      </c>
      <c r="F105" s="2" t="s">
        <v>441</v>
      </c>
      <c r="G105" s="2" t="s">
        <v>237</v>
      </c>
      <c r="H105" s="2">
        <v>0</v>
      </c>
      <c r="I105" s="2" t="s">
        <v>363</v>
      </c>
      <c r="J105" s="2" t="s">
        <v>7</v>
      </c>
      <c r="K105" s="1">
        <v>108540.26</v>
      </c>
    </row>
    <row r="106" spans="1:13" hidden="1" x14ac:dyDescent="0.25">
      <c r="A106" s="2">
        <v>4</v>
      </c>
      <c r="B106" s="2" t="s">
        <v>302</v>
      </c>
      <c r="C106" s="2" t="s">
        <v>303</v>
      </c>
      <c r="D106" s="2">
        <v>30</v>
      </c>
      <c r="E106" s="2" t="s">
        <v>352</v>
      </c>
      <c r="F106" s="2" t="s">
        <v>441</v>
      </c>
      <c r="G106" s="2" t="s">
        <v>237</v>
      </c>
      <c r="H106" s="2">
        <v>0</v>
      </c>
      <c r="I106" s="2" t="s">
        <v>336</v>
      </c>
      <c r="J106" s="2" t="s">
        <v>7</v>
      </c>
      <c r="K106" s="1">
        <v>91053.25</v>
      </c>
    </row>
    <row r="107" spans="1:13" hidden="1" x14ac:dyDescent="0.25">
      <c r="A107" s="2">
        <v>5</v>
      </c>
      <c r="B107" s="2" t="s">
        <v>304</v>
      </c>
      <c r="C107" s="2" t="s">
        <v>305</v>
      </c>
      <c r="D107" s="2">
        <v>1</v>
      </c>
      <c r="E107" s="2" t="s">
        <v>353</v>
      </c>
      <c r="F107" s="2" t="s">
        <v>441</v>
      </c>
      <c r="G107" s="2" t="s">
        <v>237</v>
      </c>
      <c r="H107" s="2">
        <v>0</v>
      </c>
      <c r="I107" s="2" t="s">
        <v>297</v>
      </c>
      <c r="J107" s="2" t="s">
        <v>7</v>
      </c>
      <c r="K107" s="1">
        <v>1451.84</v>
      </c>
      <c r="L107" s="185"/>
      <c r="M107" s="1"/>
    </row>
    <row r="108" spans="1:13" hidden="1" x14ac:dyDescent="0.25">
      <c r="A108" s="2">
        <v>5</v>
      </c>
      <c r="B108" s="2" t="s">
        <v>304</v>
      </c>
      <c r="C108" s="2" t="s">
        <v>305</v>
      </c>
      <c r="D108" s="2">
        <v>1</v>
      </c>
      <c r="E108" s="2" t="s">
        <v>353</v>
      </c>
      <c r="F108" s="2" t="s">
        <v>441</v>
      </c>
      <c r="G108" s="2" t="s">
        <v>237</v>
      </c>
      <c r="H108" s="2">
        <v>0</v>
      </c>
      <c r="I108" s="2" t="s">
        <v>363</v>
      </c>
      <c r="J108" s="2" t="s">
        <v>7</v>
      </c>
      <c r="K108" s="1">
        <v>701125.58</v>
      </c>
    </row>
    <row r="109" spans="1:13" hidden="1" x14ac:dyDescent="0.25">
      <c r="A109" s="2">
        <v>5</v>
      </c>
      <c r="B109" s="2" t="s">
        <v>304</v>
      </c>
      <c r="C109" s="2" t="s">
        <v>305</v>
      </c>
      <c r="D109" s="2">
        <v>1</v>
      </c>
      <c r="E109" s="2" t="s">
        <v>353</v>
      </c>
      <c r="F109" s="2" t="s">
        <v>441</v>
      </c>
      <c r="G109" s="2" t="s">
        <v>237</v>
      </c>
      <c r="H109" s="2">
        <v>0</v>
      </c>
      <c r="I109" s="2" t="s">
        <v>336</v>
      </c>
      <c r="J109" s="2" t="s">
        <v>7</v>
      </c>
      <c r="K109" s="1">
        <v>1015799.45</v>
      </c>
    </row>
    <row r="110" spans="1:13" hidden="1" x14ac:dyDescent="0.25">
      <c r="A110" s="2">
        <v>5</v>
      </c>
      <c r="B110" s="2" t="s">
        <v>304</v>
      </c>
      <c r="C110" s="2" t="s">
        <v>305</v>
      </c>
      <c r="D110" s="2">
        <v>1</v>
      </c>
      <c r="E110" s="2" t="s">
        <v>353</v>
      </c>
      <c r="F110" s="2" t="s">
        <v>441</v>
      </c>
      <c r="G110" s="2" t="s">
        <v>237</v>
      </c>
      <c r="H110" s="2">
        <v>0</v>
      </c>
      <c r="I110" s="2" t="s">
        <v>363</v>
      </c>
      <c r="J110" s="2" t="s">
        <v>7</v>
      </c>
      <c r="K110" s="1">
        <v>169.5</v>
      </c>
    </row>
    <row r="111" spans="1:13" hidden="1" x14ac:dyDescent="0.25">
      <c r="A111" s="2">
        <v>5</v>
      </c>
      <c r="B111" s="2" t="s">
        <v>304</v>
      </c>
      <c r="C111" s="2" t="s">
        <v>305</v>
      </c>
      <c r="D111" s="2">
        <v>1</v>
      </c>
      <c r="E111" s="2" t="s">
        <v>353</v>
      </c>
      <c r="F111" s="2" t="s">
        <v>441</v>
      </c>
      <c r="G111" s="2" t="s">
        <v>442</v>
      </c>
      <c r="H111" s="2">
        <v>0</v>
      </c>
      <c r="I111" s="2" t="s">
        <v>363</v>
      </c>
      <c r="J111" s="2" t="s">
        <v>7</v>
      </c>
      <c r="K111" s="2">
        <v>76.39</v>
      </c>
    </row>
    <row r="112" spans="1:13" hidden="1" x14ac:dyDescent="0.25">
      <c r="A112" s="2">
        <v>5</v>
      </c>
      <c r="B112" s="2" t="s">
        <v>304</v>
      </c>
      <c r="C112" s="2" t="s">
        <v>305</v>
      </c>
      <c r="D112" s="2">
        <v>1</v>
      </c>
      <c r="E112" s="2" t="s">
        <v>353</v>
      </c>
      <c r="F112" s="2" t="s">
        <v>441</v>
      </c>
      <c r="G112" s="2" t="s">
        <v>442</v>
      </c>
      <c r="H112" s="2">
        <v>0</v>
      </c>
      <c r="I112" s="2" t="s">
        <v>336</v>
      </c>
      <c r="J112" s="2" t="s">
        <v>7</v>
      </c>
      <c r="K112" s="2">
        <v>377.43</v>
      </c>
    </row>
    <row r="113" spans="1:11" hidden="1" x14ac:dyDescent="0.25">
      <c r="A113" s="2">
        <v>5</v>
      </c>
      <c r="B113" s="2" t="s">
        <v>304</v>
      </c>
      <c r="C113" s="2" t="s">
        <v>305</v>
      </c>
      <c r="D113" s="2">
        <v>10</v>
      </c>
      <c r="E113" s="2" t="s">
        <v>354</v>
      </c>
      <c r="F113" s="2" t="s">
        <v>441</v>
      </c>
      <c r="G113" s="2" t="s">
        <v>237</v>
      </c>
      <c r="H113" s="2">
        <v>0</v>
      </c>
      <c r="I113" s="2" t="s">
        <v>297</v>
      </c>
      <c r="J113" s="2" t="s">
        <v>7</v>
      </c>
      <c r="K113" s="1">
        <v>1007.12</v>
      </c>
    </row>
    <row r="114" spans="1:11" hidden="1" x14ac:dyDescent="0.25">
      <c r="A114" s="2">
        <v>5</v>
      </c>
      <c r="B114" s="2" t="s">
        <v>304</v>
      </c>
      <c r="C114" s="2" t="s">
        <v>305</v>
      </c>
      <c r="D114" s="2">
        <v>10</v>
      </c>
      <c r="E114" s="2" t="s">
        <v>354</v>
      </c>
      <c r="F114" s="2" t="s">
        <v>441</v>
      </c>
      <c r="G114" s="2" t="s">
        <v>237</v>
      </c>
      <c r="H114" s="2">
        <v>0</v>
      </c>
      <c r="I114" s="2" t="s">
        <v>363</v>
      </c>
      <c r="J114" s="2" t="s">
        <v>7</v>
      </c>
      <c r="K114" s="1">
        <v>235094.95</v>
      </c>
    </row>
    <row r="115" spans="1:11" hidden="1" x14ac:dyDescent="0.25">
      <c r="A115" s="2">
        <v>5</v>
      </c>
      <c r="B115" s="2" t="s">
        <v>304</v>
      </c>
      <c r="C115" s="2" t="s">
        <v>305</v>
      </c>
      <c r="D115" s="2">
        <v>10</v>
      </c>
      <c r="E115" s="2" t="s">
        <v>354</v>
      </c>
      <c r="F115" s="2" t="s">
        <v>441</v>
      </c>
      <c r="G115" s="2" t="s">
        <v>237</v>
      </c>
      <c r="H115" s="2">
        <v>0</v>
      </c>
      <c r="I115" s="2" t="s">
        <v>336</v>
      </c>
      <c r="J115" s="2" t="s">
        <v>7</v>
      </c>
      <c r="K115" s="1">
        <v>256872.62</v>
      </c>
    </row>
    <row r="116" spans="1:11" hidden="1" x14ac:dyDescent="0.25">
      <c r="A116" s="2">
        <v>5</v>
      </c>
      <c r="B116" s="2" t="s">
        <v>304</v>
      </c>
      <c r="C116" s="2" t="s">
        <v>305</v>
      </c>
      <c r="D116" s="2">
        <v>10</v>
      </c>
      <c r="E116" s="2" t="s">
        <v>354</v>
      </c>
      <c r="F116" s="2" t="s">
        <v>441</v>
      </c>
      <c r="G116" s="2" t="s">
        <v>442</v>
      </c>
      <c r="H116" s="2">
        <v>0</v>
      </c>
      <c r="I116" s="2" t="s">
        <v>363</v>
      </c>
      <c r="J116" s="2" t="s">
        <v>7</v>
      </c>
      <c r="K116" s="2">
        <v>182.71</v>
      </c>
    </row>
    <row r="117" spans="1:11" hidden="1" x14ac:dyDescent="0.25">
      <c r="A117" s="2">
        <v>5</v>
      </c>
      <c r="B117" s="2" t="s">
        <v>304</v>
      </c>
      <c r="C117" s="2" t="s">
        <v>305</v>
      </c>
      <c r="D117" s="2">
        <v>10</v>
      </c>
      <c r="E117" s="2" t="s">
        <v>354</v>
      </c>
      <c r="F117" s="2" t="s">
        <v>441</v>
      </c>
      <c r="G117" s="2" t="s">
        <v>442</v>
      </c>
      <c r="H117" s="2">
        <v>0</v>
      </c>
      <c r="I117" s="2" t="s">
        <v>336</v>
      </c>
      <c r="J117" s="2" t="s">
        <v>7</v>
      </c>
      <c r="K117" s="2">
        <v>828.52</v>
      </c>
    </row>
    <row r="118" spans="1:11" hidden="1" x14ac:dyDescent="0.25">
      <c r="A118" s="2">
        <v>5</v>
      </c>
      <c r="B118" s="2" t="s">
        <v>304</v>
      </c>
      <c r="C118" s="2" t="s">
        <v>305</v>
      </c>
      <c r="D118" s="2">
        <v>11</v>
      </c>
      <c r="E118" s="2" t="s">
        <v>355</v>
      </c>
      <c r="F118" s="2" t="s">
        <v>441</v>
      </c>
      <c r="G118" s="2" t="s">
        <v>237</v>
      </c>
      <c r="H118" s="2">
        <v>0</v>
      </c>
      <c r="I118" s="2" t="s">
        <v>297</v>
      </c>
      <c r="J118" s="2" t="s">
        <v>7</v>
      </c>
      <c r="K118" s="1">
        <v>800.99</v>
      </c>
    </row>
    <row r="119" spans="1:11" hidden="1" x14ac:dyDescent="0.25">
      <c r="A119" s="2">
        <v>5</v>
      </c>
      <c r="B119" s="2" t="s">
        <v>304</v>
      </c>
      <c r="C119" s="2" t="s">
        <v>305</v>
      </c>
      <c r="D119" s="2">
        <v>11</v>
      </c>
      <c r="E119" s="2" t="s">
        <v>355</v>
      </c>
      <c r="F119" s="2" t="s">
        <v>441</v>
      </c>
      <c r="G119" s="2" t="s">
        <v>237</v>
      </c>
      <c r="H119" s="2">
        <v>0</v>
      </c>
      <c r="I119" s="2" t="s">
        <v>363</v>
      </c>
      <c r="J119" s="2" t="s">
        <v>7</v>
      </c>
      <c r="K119" s="1">
        <v>39636.78</v>
      </c>
    </row>
    <row r="120" spans="1:11" hidden="1" x14ac:dyDescent="0.25">
      <c r="A120" s="2">
        <v>5</v>
      </c>
      <c r="B120" s="2" t="s">
        <v>304</v>
      </c>
      <c r="C120" s="2" t="s">
        <v>305</v>
      </c>
      <c r="D120" s="2">
        <v>11</v>
      </c>
      <c r="E120" s="2" t="s">
        <v>355</v>
      </c>
      <c r="F120" s="2" t="s">
        <v>441</v>
      </c>
      <c r="G120" s="2" t="s">
        <v>237</v>
      </c>
      <c r="H120" s="2">
        <v>0</v>
      </c>
      <c r="I120" s="2" t="s">
        <v>336</v>
      </c>
      <c r="J120" s="2" t="s">
        <v>7</v>
      </c>
      <c r="K120" s="1">
        <v>94633.78</v>
      </c>
    </row>
    <row r="121" spans="1:11" hidden="1" x14ac:dyDescent="0.25">
      <c r="A121" s="2">
        <v>5</v>
      </c>
      <c r="B121" s="2" t="s">
        <v>304</v>
      </c>
      <c r="C121" s="2" t="s">
        <v>305</v>
      </c>
      <c r="D121" s="2">
        <v>11</v>
      </c>
      <c r="E121" s="2" t="s">
        <v>355</v>
      </c>
      <c r="F121" s="2" t="s">
        <v>441</v>
      </c>
      <c r="G121" s="2" t="s">
        <v>237</v>
      </c>
      <c r="H121" s="2">
        <v>0</v>
      </c>
      <c r="I121" s="2" t="s">
        <v>363</v>
      </c>
      <c r="J121" s="2" t="s">
        <v>7</v>
      </c>
      <c r="K121" s="1">
        <v>176.27</v>
      </c>
    </row>
    <row r="122" spans="1:11" hidden="1" x14ac:dyDescent="0.25">
      <c r="A122" s="2">
        <v>5</v>
      </c>
      <c r="B122" s="2" t="s">
        <v>304</v>
      </c>
      <c r="C122" s="2" t="s">
        <v>305</v>
      </c>
      <c r="D122" s="2">
        <v>11</v>
      </c>
      <c r="E122" s="2" t="s">
        <v>355</v>
      </c>
      <c r="F122" s="2" t="s">
        <v>441</v>
      </c>
      <c r="G122" s="2" t="s">
        <v>442</v>
      </c>
      <c r="H122" s="2">
        <v>0</v>
      </c>
      <c r="I122" s="2" t="s">
        <v>297</v>
      </c>
      <c r="J122" s="2" t="s">
        <v>7</v>
      </c>
      <c r="K122" s="2">
        <v>54.69</v>
      </c>
    </row>
    <row r="123" spans="1:11" hidden="1" x14ac:dyDescent="0.25">
      <c r="A123" s="2">
        <v>5</v>
      </c>
      <c r="B123" s="2" t="s">
        <v>304</v>
      </c>
      <c r="C123" s="2" t="s">
        <v>305</v>
      </c>
      <c r="D123" s="2">
        <v>11</v>
      </c>
      <c r="E123" s="2" t="s">
        <v>355</v>
      </c>
      <c r="F123" s="2" t="s">
        <v>441</v>
      </c>
      <c r="G123" s="2" t="s">
        <v>442</v>
      </c>
      <c r="H123" s="2">
        <v>0</v>
      </c>
      <c r="I123" s="2" t="s">
        <v>363</v>
      </c>
      <c r="J123" s="2" t="s">
        <v>7</v>
      </c>
      <c r="K123" s="2">
        <v>205.64</v>
      </c>
    </row>
    <row r="124" spans="1:11" hidden="1" x14ac:dyDescent="0.25">
      <c r="A124" s="2">
        <v>5</v>
      </c>
      <c r="B124" s="2" t="s">
        <v>304</v>
      </c>
      <c r="C124" s="2" t="s">
        <v>305</v>
      </c>
      <c r="D124" s="2">
        <v>11</v>
      </c>
      <c r="E124" s="2" t="s">
        <v>355</v>
      </c>
      <c r="F124" s="2" t="s">
        <v>441</v>
      </c>
      <c r="G124" s="2" t="s">
        <v>442</v>
      </c>
      <c r="H124" s="2">
        <v>0</v>
      </c>
      <c r="I124" s="2" t="s">
        <v>336</v>
      </c>
      <c r="J124" s="2" t="s">
        <v>7</v>
      </c>
      <c r="K124" s="2">
        <v>38.1</v>
      </c>
    </row>
    <row r="125" spans="1:11" hidden="1" x14ac:dyDescent="0.25">
      <c r="A125" s="2">
        <v>5</v>
      </c>
      <c r="B125" s="2" t="s">
        <v>304</v>
      </c>
      <c r="C125" s="2" t="s">
        <v>305</v>
      </c>
      <c r="D125" s="2">
        <v>20</v>
      </c>
      <c r="E125" s="2" t="s">
        <v>356</v>
      </c>
      <c r="F125" s="2" t="s">
        <v>441</v>
      </c>
      <c r="G125" s="2" t="s">
        <v>237</v>
      </c>
      <c r="H125" s="2">
        <v>0</v>
      </c>
      <c r="I125" s="2" t="s">
        <v>297</v>
      </c>
      <c r="J125" s="2" t="s">
        <v>7</v>
      </c>
      <c r="K125" s="1">
        <v>75.94</v>
      </c>
    </row>
    <row r="126" spans="1:11" hidden="1" x14ac:dyDescent="0.25">
      <c r="A126" s="2">
        <v>5</v>
      </c>
      <c r="B126" s="2" t="s">
        <v>304</v>
      </c>
      <c r="C126" s="2" t="s">
        <v>305</v>
      </c>
      <c r="D126" s="2">
        <v>20</v>
      </c>
      <c r="E126" s="2" t="s">
        <v>356</v>
      </c>
      <c r="F126" s="2" t="s">
        <v>441</v>
      </c>
      <c r="G126" s="2" t="s">
        <v>237</v>
      </c>
      <c r="H126" s="2">
        <v>0</v>
      </c>
      <c r="I126" s="2" t="s">
        <v>363</v>
      </c>
      <c r="J126" s="2" t="s">
        <v>7</v>
      </c>
      <c r="K126" s="1">
        <v>64689.56</v>
      </c>
    </row>
    <row r="127" spans="1:11" hidden="1" x14ac:dyDescent="0.25">
      <c r="A127" s="2">
        <v>5</v>
      </c>
      <c r="B127" s="2" t="s">
        <v>304</v>
      </c>
      <c r="C127" s="2" t="s">
        <v>305</v>
      </c>
      <c r="D127" s="2">
        <v>20</v>
      </c>
      <c r="E127" s="2" t="s">
        <v>356</v>
      </c>
      <c r="F127" s="2" t="s">
        <v>441</v>
      </c>
      <c r="G127" s="2" t="s">
        <v>237</v>
      </c>
      <c r="H127" s="2">
        <v>0</v>
      </c>
      <c r="I127" s="2" t="s">
        <v>336</v>
      </c>
      <c r="J127" s="2" t="s">
        <v>7</v>
      </c>
      <c r="K127" s="1">
        <v>83276.67</v>
      </c>
    </row>
    <row r="128" spans="1:11" hidden="1" x14ac:dyDescent="0.25">
      <c r="A128" s="2">
        <v>5</v>
      </c>
      <c r="B128" s="2" t="s">
        <v>304</v>
      </c>
      <c r="C128" s="2" t="s">
        <v>305</v>
      </c>
      <c r="D128" s="2">
        <v>20</v>
      </c>
      <c r="E128" s="2" t="s">
        <v>356</v>
      </c>
      <c r="F128" s="2" t="s">
        <v>441</v>
      </c>
      <c r="G128" s="2" t="s">
        <v>442</v>
      </c>
      <c r="H128" s="2">
        <v>0</v>
      </c>
      <c r="I128" s="2" t="s">
        <v>336</v>
      </c>
      <c r="J128" s="2" t="s">
        <v>7</v>
      </c>
      <c r="K128" s="2">
        <v>83.94</v>
      </c>
    </row>
    <row r="129" spans="1:11" hidden="1" x14ac:dyDescent="0.25">
      <c r="A129" s="2">
        <v>5</v>
      </c>
      <c r="B129" s="2" t="s">
        <v>304</v>
      </c>
      <c r="C129" s="2" t="s">
        <v>305</v>
      </c>
      <c r="D129" s="2">
        <v>22</v>
      </c>
      <c r="E129" s="2" t="s">
        <v>357</v>
      </c>
      <c r="F129" s="2" t="s">
        <v>441</v>
      </c>
      <c r="G129" s="2" t="s">
        <v>237</v>
      </c>
      <c r="H129" s="2">
        <v>0</v>
      </c>
      <c r="I129" s="2" t="s">
        <v>297</v>
      </c>
      <c r="J129" s="2" t="s">
        <v>7</v>
      </c>
      <c r="K129" s="1">
        <v>506.97</v>
      </c>
    </row>
    <row r="130" spans="1:11" hidden="1" x14ac:dyDescent="0.25">
      <c r="A130" s="2">
        <v>5</v>
      </c>
      <c r="B130" s="2" t="s">
        <v>304</v>
      </c>
      <c r="C130" s="2" t="s">
        <v>305</v>
      </c>
      <c r="D130" s="2">
        <v>22</v>
      </c>
      <c r="E130" s="2" t="s">
        <v>357</v>
      </c>
      <c r="F130" s="2" t="s">
        <v>441</v>
      </c>
      <c r="G130" s="2" t="s">
        <v>237</v>
      </c>
      <c r="H130" s="2">
        <v>0</v>
      </c>
      <c r="I130" s="2" t="s">
        <v>363</v>
      </c>
      <c r="J130" s="2" t="s">
        <v>7</v>
      </c>
      <c r="K130" s="1">
        <v>126088.5</v>
      </c>
    </row>
    <row r="131" spans="1:11" hidden="1" x14ac:dyDescent="0.25">
      <c r="A131" s="2">
        <v>5</v>
      </c>
      <c r="B131" s="2" t="s">
        <v>304</v>
      </c>
      <c r="C131" s="2" t="s">
        <v>305</v>
      </c>
      <c r="D131" s="2">
        <v>22</v>
      </c>
      <c r="E131" s="2" t="s">
        <v>357</v>
      </c>
      <c r="F131" s="2" t="s">
        <v>441</v>
      </c>
      <c r="G131" s="2" t="s">
        <v>237</v>
      </c>
      <c r="H131" s="2">
        <v>0</v>
      </c>
      <c r="I131" s="2" t="s">
        <v>336</v>
      </c>
      <c r="J131" s="2" t="s">
        <v>7</v>
      </c>
      <c r="K131" s="1">
        <v>31698.14</v>
      </c>
    </row>
    <row r="132" spans="1:11" hidden="1" x14ac:dyDescent="0.25">
      <c r="A132" s="2">
        <v>5</v>
      </c>
      <c r="B132" s="2" t="s">
        <v>304</v>
      </c>
      <c r="C132" s="2" t="s">
        <v>305</v>
      </c>
      <c r="D132" s="2">
        <v>25</v>
      </c>
      <c r="E132" s="2" t="s">
        <v>358</v>
      </c>
      <c r="F132" s="2" t="s">
        <v>441</v>
      </c>
      <c r="G132" s="2" t="s">
        <v>237</v>
      </c>
      <c r="H132" s="2">
        <v>0</v>
      </c>
      <c r="I132" s="2" t="s">
        <v>297</v>
      </c>
      <c r="J132" s="2" t="s">
        <v>7</v>
      </c>
      <c r="K132" s="1">
        <v>137.63</v>
      </c>
    </row>
    <row r="133" spans="1:11" hidden="1" x14ac:dyDescent="0.25">
      <c r="A133" s="2">
        <v>5</v>
      </c>
      <c r="B133" s="2" t="s">
        <v>304</v>
      </c>
      <c r="C133" s="2" t="s">
        <v>305</v>
      </c>
      <c r="D133" s="2">
        <v>25</v>
      </c>
      <c r="E133" s="2" t="s">
        <v>358</v>
      </c>
      <c r="F133" s="2" t="s">
        <v>441</v>
      </c>
      <c r="G133" s="2" t="s">
        <v>237</v>
      </c>
      <c r="H133" s="2">
        <v>0</v>
      </c>
      <c r="I133" s="2" t="s">
        <v>363</v>
      </c>
      <c r="J133" s="2" t="s">
        <v>7</v>
      </c>
      <c r="K133" s="1">
        <v>72808</v>
      </c>
    </row>
    <row r="134" spans="1:11" hidden="1" x14ac:dyDescent="0.25">
      <c r="A134" s="2">
        <v>5</v>
      </c>
      <c r="B134" s="2" t="s">
        <v>304</v>
      </c>
      <c r="C134" s="2" t="s">
        <v>305</v>
      </c>
      <c r="D134" s="2">
        <v>25</v>
      </c>
      <c r="E134" s="2" t="s">
        <v>358</v>
      </c>
      <c r="F134" s="2" t="s">
        <v>441</v>
      </c>
      <c r="G134" s="2" t="s">
        <v>237</v>
      </c>
      <c r="H134" s="2">
        <v>0</v>
      </c>
      <c r="I134" s="2" t="s">
        <v>336</v>
      </c>
      <c r="J134" s="2" t="s">
        <v>7</v>
      </c>
      <c r="K134" s="1">
        <v>98306.87</v>
      </c>
    </row>
    <row r="135" spans="1:11" hidden="1" x14ac:dyDescent="0.25">
      <c r="A135" s="2">
        <v>5</v>
      </c>
      <c r="B135" s="2" t="s">
        <v>304</v>
      </c>
      <c r="C135" s="2" t="s">
        <v>305</v>
      </c>
      <c r="D135" s="2">
        <v>25</v>
      </c>
      <c r="E135" s="2" t="s">
        <v>358</v>
      </c>
      <c r="F135" s="2" t="s">
        <v>441</v>
      </c>
      <c r="G135" s="2" t="s">
        <v>442</v>
      </c>
      <c r="H135" s="2">
        <v>0</v>
      </c>
      <c r="I135" s="2" t="s">
        <v>363</v>
      </c>
      <c r="J135" s="2" t="s">
        <v>7</v>
      </c>
      <c r="K135" s="2">
        <v>198.7</v>
      </c>
    </row>
    <row r="136" spans="1:11" hidden="1" x14ac:dyDescent="0.25">
      <c r="A136" s="2">
        <v>5</v>
      </c>
      <c r="B136" s="2" t="s">
        <v>304</v>
      </c>
      <c r="C136" s="2" t="s">
        <v>305</v>
      </c>
      <c r="D136" s="2">
        <v>25</v>
      </c>
      <c r="E136" s="2" t="s">
        <v>358</v>
      </c>
      <c r="F136" s="2" t="s">
        <v>441</v>
      </c>
      <c r="G136" s="2" t="s">
        <v>442</v>
      </c>
      <c r="H136" s="2">
        <v>0</v>
      </c>
      <c r="I136" s="2" t="s">
        <v>336</v>
      </c>
      <c r="J136" s="2" t="s">
        <v>7</v>
      </c>
      <c r="K136" s="2">
        <v>516.36</v>
      </c>
    </row>
    <row r="137" spans="1:11" hidden="1" x14ac:dyDescent="0.25">
      <c r="A137" s="2">
        <v>5</v>
      </c>
      <c r="B137" s="2" t="s">
        <v>304</v>
      </c>
      <c r="C137" s="2" t="s">
        <v>305</v>
      </c>
      <c r="D137" s="2">
        <v>29</v>
      </c>
      <c r="E137" s="2" t="s">
        <v>359</v>
      </c>
      <c r="F137" s="2" t="s">
        <v>441</v>
      </c>
      <c r="G137" s="2" t="s">
        <v>237</v>
      </c>
      <c r="H137" s="2">
        <v>0</v>
      </c>
      <c r="I137" s="2" t="s">
        <v>297</v>
      </c>
      <c r="J137" s="2" t="s">
        <v>7</v>
      </c>
      <c r="K137" s="1">
        <v>317.83</v>
      </c>
    </row>
    <row r="138" spans="1:11" hidden="1" x14ac:dyDescent="0.25">
      <c r="A138" s="2">
        <v>5</v>
      </c>
      <c r="B138" s="2" t="s">
        <v>304</v>
      </c>
      <c r="C138" s="2" t="s">
        <v>305</v>
      </c>
      <c r="D138" s="2">
        <v>29</v>
      </c>
      <c r="E138" s="2" t="s">
        <v>359</v>
      </c>
      <c r="F138" s="2" t="s">
        <v>441</v>
      </c>
      <c r="G138" s="2" t="s">
        <v>237</v>
      </c>
      <c r="H138" s="2">
        <v>0</v>
      </c>
      <c r="I138" s="2" t="s">
        <v>363</v>
      </c>
      <c r="J138" s="2" t="s">
        <v>7</v>
      </c>
      <c r="K138" s="1">
        <v>45239.03</v>
      </c>
    </row>
    <row r="139" spans="1:11" hidden="1" x14ac:dyDescent="0.25">
      <c r="A139" s="2">
        <v>5</v>
      </c>
      <c r="B139" s="2" t="s">
        <v>304</v>
      </c>
      <c r="C139" s="2" t="s">
        <v>305</v>
      </c>
      <c r="D139" s="2">
        <v>29</v>
      </c>
      <c r="E139" s="2" t="s">
        <v>359</v>
      </c>
      <c r="F139" s="2" t="s">
        <v>441</v>
      </c>
      <c r="G139" s="2" t="s">
        <v>237</v>
      </c>
      <c r="H139" s="2">
        <v>0</v>
      </c>
      <c r="I139" s="2" t="s">
        <v>336</v>
      </c>
      <c r="J139" s="2" t="s">
        <v>7</v>
      </c>
      <c r="K139" s="1">
        <v>137663.26</v>
      </c>
    </row>
    <row r="140" spans="1:11" hidden="1" x14ac:dyDescent="0.25">
      <c r="A140" s="2">
        <v>5</v>
      </c>
      <c r="B140" s="2" t="s">
        <v>304</v>
      </c>
      <c r="C140" s="2" t="s">
        <v>305</v>
      </c>
      <c r="D140" s="2">
        <v>33</v>
      </c>
      <c r="E140" s="2" t="s">
        <v>360</v>
      </c>
      <c r="F140" s="2" t="s">
        <v>441</v>
      </c>
      <c r="G140" s="2" t="s">
        <v>237</v>
      </c>
      <c r="H140" s="2">
        <v>0</v>
      </c>
      <c r="I140" s="2" t="s">
        <v>297</v>
      </c>
      <c r="J140" s="2" t="s">
        <v>7</v>
      </c>
      <c r="K140" s="1">
        <v>405.1</v>
      </c>
    </row>
    <row r="141" spans="1:11" hidden="1" x14ac:dyDescent="0.25">
      <c r="A141" s="2">
        <v>5</v>
      </c>
      <c r="B141" s="2" t="s">
        <v>304</v>
      </c>
      <c r="C141" s="2" t="s">
        <v>305</v>
      </c>
      <c r="D141" s="2">
        <v>33</v>
      </c>
      <c r="E141" s="2" t="s">
        <v>360</v>
      </c>
      <c r="F141" s="2" t="s">
        <v>441</v>
      </c>
      <c r="G141" s="2" t="s">
        <v>237</v>
      </c>
      <c r="H141" s="2">
        <v>0</v>
      </c>
      <c r="I141" s="2" t="s">
        <v>363</v>
      </c>
      <c r="J141" s="2" t="s">
        <v>7</v>
      </c>
      <c r="K141" s="1">
        <v>88191.94</v>
      </c>
    </row>
    <row r="142" spans="1:11" hidden="1" x14ac:dyDescent="0.25">
      <c r="A142" s="2">
        <v>5</v>
      </c>
      <c r="B142" s="2" t="s">
        <v>304</v>
      </c>
      <c r="C142" s="2" t="s">
        <v>305</v>
      </c>
      <c r="D142" s="2">
        <v>33</v>
      </c>
      <c r="E142" s="2" t="s">
        <v>360</v>
      </c>
      <c r="F142" s="2" t="s">
        <v>441</v>
      </c>
      <c r="G142" s="2" t="s">
        <v>237</v>
      </c>
      <c r="H142" s="2">
        <v>0</v>
      </c>
      <c r="I142" s="2" t="s">
        <v>336</v>
      </c>
      <c r="J142" s="2" t="s">
        <v>7</v>
      </c>
      <c r="K142" s="1">
        <v>81344.19</v>
      </c>
    </row>
    <row r="143" spans="1:11" hidden="1" x14ac:dyDescent="0.25">
      <c r="A143" s="2">
        <v>5</v>
      </c>
      <c r="B143" s="2" t="s">
        <v>304</v>
      </c>
      <c r="C143" s="2" t="s">
        <v>305</v>
      </c>
      <c r="D143" s="2">
        <v>33</v>
      </c>
      <c r="E143" s="2" t="s">
        <v>360</v>
      </c>
      <c r="F143" s="2" t="s">
        <v>441</v>
      </c>
      <c r="G143" s="2" t="s">
        <v>442</v>
      </c>
      <c r="H143" s="2">
        <v>0</v>
      </c>
      <c r="I143" s="2" t="s">
        <v>336</v>
      </c>
      <c r="J143" s="2" t="s">
        <v>7</v>
      </c>
      <c r="K143" s="2">
        <v>270.60000000000002</v>
      </c>
    </row>
    <row r="144" spans="1:11" hidden="1" x14ac:dyDescent="0.25">
      <c r="A144" s="2">
        <v>6</v>
      </c>
      <c r="B144" s="2" t="s">
        <v>306</v>
      </c>
      <c r="C144" s="2" t="s">
        <v>307</v>
      </c>
      <c r="D144" s="2">
        <v>9</v>
      </c>
      <c r="E144" s="2" t="s">
        <v>361</v>
      </c>
      <c r="F144" s="2" t="s">
        <v>441</v>
      </c>
      <c r="G144" s="2" t="s">
        <v>237</v>
      </c>
      <c r="H144" s="2">
        <v>0</v>
      </c>
      <c r="I144" s="2" t="s">
        <v>297</v>
      </c>
      <c r="J144" s="2" t="s">
        <v>7</v>
      </c>
      <c r="K144" s="1">
        <v>2483.84</v>
      </c>
    </row>
    <row r="145" spans="1:13" hidden="1" x14ac:dyDescent="0.25">
      <c r="A145" s="2">
        <v>6</v>
      </c>
      <c r="B145" s="2" t="s">
        <v>306</v>
      </c>
      <c r="C145" s="2" t="s">
        <v>307</v>
      </c>
      <c r="D145" s="2">
        <v>9</v>
      </c>
      <c r="E145" s="2" t="s">
        <v>361</v>
      </c>
      <c r="F145" s="2" t="s">
        <v>441</v>
      </c>
      <c r="G145" s="2" t="s">
        <v>237</v>
      </c>
      <c r="H145" s="2">
        <v>0</v>
      </c>
      <c r="I145" s="2" t="s">
        <v>363</v>
      </c>
      <c r="J145" s="2" t="s">
        <v>7</v>
      </c>
      <c r="K145" s="1">
        <v>591163.03</v>
      </c>
    </row>
    <row r="146" spans="1:13" hidden="1" x14ac:dyDescent="0.25">
      <c r="A146" s="2">
        <v>6</v>
      </c>
      <c r="B146" s="2" t="s">
        <v>306</v>
      </c>
      <c r="C146" s="2" t="s">
        <v>307</v>
      </c>
      <c r="D146" s="2">
        <v>9</v>
      </c>
      <c r="E146" s="2" t="s">
        <v>361</v>
      </c>
      <c r="F146" s="2" t="s">
        <v>441</v>
      </c>
      <c r="G146" s="2" t="s">
        <v>237</v>
      </c>
      <c r="H146" s="2">
        <v>0</v>
      </c>
      <c r="I146" s="2" t="s">
        <v>336</v>
      </c>
      <c r="J146" s="2" t="s">
        <v>7</v>
      </c>
      <c r="K146" s="1">
        <v>660409.49</v>
      </c>
    </row>
    <row r="147" spans="1:13" hidden="1" x14ac:dyDescent="0.25">
      <c r="A147" s="2">
        <v>6</v>
      </c>
      <c r="B147" s="2" t="s">
        <v>306</v>
      </c>
      <c r="C147" s="2" t="s">
        <v>307</v>
      </c>
      <c r="D147" s="2">
        <v>9</v>
      </c>
      <c r="E147" s="2" t="s">
        <v>361</v>
      </c>
      <c r="F147" s="2" t="s">
        <v>441</v>
      </c>
      <c r="G147" s="2" t="s">
        <v>442</v>
      </c>
      <c r="H147" s="2">
        <v>0</v>
      </c>
      <c r="I147" s="2" t="s">
        <v>363</v>
      </c>
      <c r="J147" s="2" t="s">
        <v>7</v>
      </c>
      <c r="K147" s="2">
        <v>552.86</v>
      </c>
    </row>
    <row r="148" spans="1:13" hidden="1" x14ac:dyDescent="0.25">
      <c r="A148" s="2">
        <v>6</v>
      </c>
      <c r="B148" s="2" t="s">
        <v>306</v>
      </c>
      <c r="C148" s="2" t="s">
        <v>307</v>
      </c>
      <c r="D148" s="2">
        <v>9</v>
      </c>
      <c r="E148" s="2" t="s">
        <v>361</v>
      </c>
      <c r="F148" s="2" t="s">
        <v>441</v>
      </c>
      <c r="G148" s="2" t="s">
        <v>442</v>
      </c>
      <c r="H148" s="2">
        <v>0</v>
      </c>
      <c r="I148" s="2" t="s">
        <v>336</v>
      </c>
      <c r="J148" s="2" t="s">
        <v>7</v>
      </c>
      <c r="K148" s="2">
        <v>23.44</v>
      </c>
    </row>
    <row r="149" spans="1:13" hidden="1" x14ac:dyDescent="0.25">
      <c r="A149" s="2">
        <v>6</v>
      </c>
      <c r="B149" s="2" t="s">
        <v>306</v>
      </c>
      <c r="C149" s="2" t="s">
        <v>307</v>
      </c>
      <c r="D149" s="2">
        <v>32</v>
      </c>
      <c r="E149" s="2" t="s">
        <v>362</v>
      </c>
      <c r="F149" s="2" t="s">
        <v>441</v>
      </c>
      <c r="G149" s="2" t="s">
        <v>237</v>
      </c>
      <c r="H149" s="2">
        <v>0</v>
      </c>
      <c r="I149" s="2" t="s">
        <v>297</v>
      </c>
      <c r="J149" s="2" t="s">
        <v>7</v>
      </c>
      <c r="K149" s="1">
        <v>180.2</v>
      </c>
    </row>
    <row r="150" spans="1:13" hidden="1" x14ac:dyDescent="0.25">
      <c r="A150" s="2">
        <v>6</v>
      </c>
      <c r="B150" s="2" t="s">
        <v>306</v>
      </c>
      <c r="C150" s="2" t="s">
        <v>307</v>
      </c>
      <c r="D150" s="2">
        <v>32</v>
      </c>
      <c r="E150" s="2" t="s">
        <v>362</v>
      </c>
      <c r="F150" s="2" t="s">
        <v>441</v>
      </c>
      <c r="G150" s="2" t="s">
        <v>237</v>
      </c>
      <c r="H150" s="2">
        <v>0</v>
      </c>
      <c r="I150" s="2" t="s">
        <v>363</v>
      </c>
      <c r="J150" s="2" t="s">
        <v>7</v>
      </c>
      <c r="K150" s="1">
        <v>126377.05</v>
      </c>
    </row>
    <row r="151" spans="1:13" hidden="1" x14ac:dyDescent="0.25">
      <c r="A151" s="2">
        <v>6</v>
      </c>
      <c r="B151" s="2" t="s">
        <v>306</v>
      </c>
      <c r="C151" s="2" t="s">
        <v>307</v>
      </c>
      <c r="D151" s="2">
        <v>32</v>
      </c>
      <c r="E151" s="2" t="s">
        <v>362</v>
      </c>
      <c r="F151" s="2" t="s">
        <v>441</v>
      </c>
      <c r="G151" s="2" t="s">
        <v>237</v>
      </c>
      <c r="H151" s="2">
        <v>0</v>
      </c>
      <c r="I151" s="2" t="s">
        <v>336</v>
      </c>
      <c r="J151" s="2" t="s">
        <v>7</v>
      </c>
      <c r="K151" s="1">
        <v>165624.76</v>
      </c>
    </row>
    <row r="152" spans="1:13" hidden="1" x14ac:dyDescent="0.25">
      <c r="A152" s="2">
        <v>6</v>
      </c>
      <c r="B152" s="2" t="s">
        <v>306</v>
      </c>
      <c r="C152" s="2" t="s">
        <v>307</v>
      </c>
      <c r="D152" s="2">
        <v>32</v>
      </c>
      <c r="E152" s="2" t="s">
        <v>362</v>
      </c>
      <c r="F152" s="2" t="s">
        <v>441</v>
      </c>
      <c r="G152" s="2" t="s">
        <v>442</v>
      </c>
      <c r="H152" s="2">
        <v>0</v>
      </c>
      <c r="I152" s="2" t="s">
        <v>336</v>
      </c>
      <c r="J152" s="2" t="s">
        <v>7</v>
      </c>
      <c r="K152" s="2">
        <v>34.11</v>
      </c>
    </row>
    <row r="153" spans="1:13" x14ac:dyDescent="0.25">
      <c r="M153" s="14"/>
    </row>
    <row r="155" spans="1:13" x14ac:dyDescent="0.25">
      <c r="G155" s="2" t="s">
        <v>297</v>
      </c>
      <c r="H155" s="1">
        <f>K31</f>
        <v>16640.419999999998</v>
      </c>
      <c r="I155" s="242">
        <f>GAMA!I21</f>
        <v>0.5</v>
      </c>
      <c r="J155" s="1">
        <f>H155*I155</f>
        <v>8320.2099999999991</v>
      </c>
    </row>
    <row r="156" spans="1:13" x14ac:dyDescent="0.25">
      <c r="G156" s="2" t="s">
        <v>363</v>
      </c>
      <c r="H156" s="1">
        <f>K32+K34</f>
        <v>339899.91000000003</v>
      </c>
      <c r="I156" s="242">
        <f>GAMA!J21</f>
        <v>0</v>
      </c>
      <c r="J156" s="1">
        <f>I156*H156</f>
        <v>0</v>
      </c>
    </row>
  </sheetData>
  <autoFilter ref="A1:K152">
    <filterColumn colId="4">
      <filters>
        <filter val="GAMA"/>
      </filters>
    </filterColumn>
    <filterColumn colId="6">
      <filters>
        <filter val="Concret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6" orientation="landscape" r:id="rId1"/>
  <headerFooter>
    <oddHeader>&amp;RQuantitativo de meio-fio - SGPU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 filterMode="1">
    <tabColor rgb="FF92D050"/>
    <pageSetUpPr fitToPage="1"/>
  </sheetPr>
  <dimension ref="A1:M307"/>
  <sheetViews>
    <sheetView view="pageBreakPreview" topLeftCell="B1" zoomScale="130" zoomScaleNormal="100" zoomScaleSheetLayoutView="130" workbookViewId="0">
      <selection activeCell="B24" sqref="B24:C24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13.42578125" bestFit="1" customWidth="1"/>
    <col min="7" max="7" width="10.28515625" bestFit="1" customWidth="1"/>
    <col min="8" max="8" width="8.42578125" bestFit="1" customWidth="1"/>
    <col min="10" max="10" width="8.42578125" bestFit="1" customWidth="1"/>
    <col min="11" max="11" width="10.42578125" customWidth="1"/>
  </cols>
  <sheetData>
    <row r="1" spans="1:11" x14ac:dyDescent="0.25">
      <c r="A1" s="2" t="s">
        <v>431</v>
      </c>
      <c r="B1" s="2" t="s">
        <v>432</v>
      </c>
      <c r="C1" s="2" t="s">
        <v>433</v>
      </c>
      <c r="D1" s="2" t="s">
        <v>434</v>
      </c>
      <c r="E1" s="2" t="s">
        <v>435</v>
      </c>
      <c r="F1" s="2" t="s">
        <v>436</v>
      </c>
      <c r="G1" s="2" t="s">
        <v>437</v>
      </c>
      <c r="H1" s="2" t="s">
        <v>438</v>
      </c>
      <c r="I1" s="2" t="s">
        <v>439</v>
      </c>
      <c r="J1" s="2" t="s">
        <v>233</v>
      </c>
      <c r="K1" s="2" t="s">
        <v>440</v>
      </c>
    </row>
    <row r="2" spans="1:11" hidden="1" x14ac:dyDescent="0.25">
      <c r="A2" s="2">
        <v>1</v>
      </c>
      <c r="B2" s="2" t="s">
        <v>293</v>
      </c>
      <c r="C2" s="2" t="s">
        <v>294</v>
      </c>
      <c r="D2" s="2">
        <v>5</v>
      </c>
      <c r="E2" s="2" t="s">
        <v>311</v>
      </c>
      <c r="F2" s="2" t="s">
        <v>447</v>
      </c>
      <c r="G2" s="2" t="s">
        <v>448</v>
      </c>
      <c r="H2" s="2">
        <v>0</v>
      </c>
      <c r="I2" s="2" t="s">
        <v>297</v>
      </c>
      <c r="J2" s="2" t="s">
        <v>286</v>
      </c>
      <c r="K2" s="2">
        <v>46</v>
      </c>
    </row>
    <row r="3" spans="1:11" hidden="1" x14ac:dyDescent="0.25">
      <c r="A3" s="2">
        <v>1</v>
      </c>
      <c r="B3" s="2" t="s">
        <v>293</v>
      </c>
      <c r="C3" s="2" t="s">
        <v>294</v>
      </c>
      <c r="D3" s="2">
        <v>5</v>
      </c>
      <c r="E3" s="2" t="s">
        <v>311</v>
      </c>
      <c r="F3" s="2" t="s">
        <v>447</v>
      </c>
      <c r="G3" s="2" t="s">
        <v>448</v>
      </c>
      <c r="H3" s="2">
        <v>0</v>
      </c>
      <c r="I3" s="2" t="s">
        <v>363</v>
      </c>
      <c r="J3" s="2" t="s">
        <v>286</v>
      </c>
      <c r="K3" s="2">
        <v>253</v>
      </c>
    </row>
    <row r="4" spans="1:11" hidden="1" x14ac:dyDescent="0.25">
      <c r="A4" s="2">
        <v>1</v>
      </c>
      <c r="B4" s="2" t="s">
        <v>293</v>
      </c>
      <c r="C4" s="2" t="s">
        <v>294</v>
      </c>
      <c r="D4" s="2">
        <v>5</v>
      </c>
      <c r="E4" s="2" t="s">
        <v>311</v>
      </c>
      <c r="F4" s="2" t="s">
        <v>447</v>
      </c>
      <c r="G4" s="2" t="s">
        <v>448</v>
      </c>
      <c r="H4" s="2">
        <v>0</v>
      </c>
      <c r="I4" s="2" t="s">
        <v>336</v>
      </c>
      <c r="J4" s="2" t="s">
        <v>286</v>
      </c>
      <c r="K4" s="2">
        <v>8</v>
      </c>
    </row>
    <row r="5" spans="1:11" hidden="1" x14ac:dyDescent="0.25">
      <c r="A5" s="2">
        <v>1</v>
      </c>
      <c r="B5" s="2" t="s">
        <v>293</v>
      </c>
      <c r="C5" s="2" t="s">
        <v>294</v>
      </c>
      <c r="D5" s="2">
        <v>5</v>
      </c>
      <c r="E5" s="2" t="s">
        <v>311</v>
      </c>
      <c r="F5" s="2" t="s">
        <v>447</v>
      </c>
      <c r="G5" s="2" t="s">
        <v>449</v>
      </c>
      <c r="H5" s="2">
        <v>0</v>
      </c>
      <c r="I5" s="2" t="s">
        <v>297</v>
      </c>
      <c r="J5" s="2" t="s">
        <v>286</v>
      </c>
      <c r="K5" s="2">
        <v>11</v>
      </c>
    </row>
    <row r="6" spans="1:11" hidden="1" x14ac:dyDescent="0.25">
      <c r="A6" s="2">
        <v>1</v>
      </c>
      <c r="B6" s="2" t="s">
        <v>293</v>
      </c>
      <c r="C6" s="2" t="s">
        <v>294</v>
      </c>
      <c r="D6" s="2">
        <v>5</v>
      </c>
      <c r="E6" s="2" t="s">
        <v>311</v>
      </c>
      <c r="F6" s="2" t="s">
        <v>447</v>
      </c>
      <c r="G6" s="2" t="s">
        <v>449</v>
      </c>
      <c r="H6" s="2">
        <v>0</v>
      </c>
      <c r="I6" s="2" t="s">
        <v>363</v>
      </c>
      <c r="J6" s="2" t="s">
        <v>286</v>
      </c>
      <c r="K6" s="2">
        <v>114</v>
      </c>
    </row>
    <row r="7" spans="1:11" hidden="1" x14ac:dyDescent="0.25">
      <c r="A7" s="2">
        <v>1</v>
      </c>
      <c r="B7" s="2" t="s">
        <v>293</v>
      </c>
      <c r="C7" s="2" t="s">
        <v>294</v>
      </c>
      <c r="D7" s="2">
        <v>5</v>
      </c>
      <c r="E7" s="2" t="s">
        <v>311</v>
      </c>
      <c r="F7" s="2" t="s">
        <v>447</v>
      </c>
      <c r="G7" s="2" t="s">
        <v>449</v>
      </c>
      <c r="H7" s="2">
        <v>0</v>
      </c>
      <c r="I7" s="2" t="s">
        <v>336</v>
      </c>
      <c r="J7" s="2" t="s">
        <v>286</v>
      </c>
      <c r="K7" s="2">
        <v>4</v>
      </c>
    </row>
    <row r="8" spans="1:11" hidden="1" x14ac:dyDescent="0.25">
      <c r="A8" s="2">
        <v>1</v>
      </c>
      <c r="B8" s="2" t="s">
        <v>293</v>
      </c>
      <c r="C8" s="2" t="s">
        <v>294</v>
      </c>
      <c r="D8" s="2">
        <v>5</v>
      </c>
      <c r="E8" s="2" t="s">
        <v>311</v>
      </c>
      <c r="F8" s="2" t="s">
        <v>447</v>
      </c>
      <c r="G8" s="2" t="s">
        <v>450</v>
      </c>
      <c r="H8" s="2">
        <v>0</v>
      </c>
      <c r="I8" s="2" t="s">
        <v>297</v>
      </c>
      <c r="J8" s="2" t="s">
        <v>286</v>
      </c>
      <c r="K8" s="2">
        <v>4</v>
      </c>
    </row>
    <row r="9" spans="1:11" hidden="1" x14ac:dyDescent="0.25">
      <c r="A9" s="2">
        <v>1</v>
      </c>
      <c r="B9" s="2" t="s">
        <v>293</v>
      </c>
      <c r="C9" s="2" t="s">
        <v>294</v>
      </c>
      <c r="D9" s="2">
        <v>5</v>
      </c>
      <c r="E9" s="2" t="s">
        <v>311</v>
      </c>
      <c r="F9" s="2" t="s">
        <v>447</v>
      </c>
      <c r="G9" s="2" t="s">
        <v>450</v>
      </c>
      <c r="H9" s="2">
        <v>0</v>
      </c>
      <c r="I9" s="2" t="s">
        <v>363</v>
      </c>
      <c r="J9" s="2" t="s">
        <v>286</v>
      </c>
      <c r="K9" s="2">
        <v>313</v>
      </c>
    </row>
    <row r="10" spans="1:11" hidden="1" x14ac:dyDescent="0.25">
      <c r="A10" s="2">
        <v>1</v>
      </c>
      <c r="B10" s="2" t="s">
        <v>293</v>
      </c>
      <c r="C10" s="2" t="s">
        <v>294</v>
      </c>
      <c r="D10" s="2">
        <v>5</v>
      </c>
      <c r="E10" s="2" t="s">
        <v>311</v>
      </c>
      <c r="F10" s="2" t="s">
        <v>447</v>
      </c>
      <c r="G10" s="2" t="s">
        <v>450</v>
      </c>
      <c r="H10" s="2">
        <v>0</v>
      </c>
      <c r="I10" s="2" t="s">
        <v>336</v>
      </c>
      <c r="J10" s="2" t="s">
        <v>286</v>
      </c>
      <c r="K10" s="2">
        <v>373</v>
      </c>
    </row>
    <row r="11" spans="1:11" hidden="1" x14ac:dyDescent="0.25">
      <c r="A11" s="2">
        <v>1</v>
      </c>
      <c r="B11" s="2" t="s">
        <v>293</v>
      </c>
      <c r="C11" s="2" t="s">
        <v>294</v>
      </c>
      <c r="D11" s="2">
        <v>6</v>
      </c>
      <c r="E11" s="2" t="s">
        <v>312</v>
      </c>
      <c r="F11" s="2" t="s">
        <v>447</v>
      </c>
      <c r="G11" s="2" t="s">
        <v>448</v>
      </c>
      <c r="H11" s="2">
        <v>0</v>
      </c>
      <c r="I11" s="2" t="s">
        <v>297</v>
      </c>
      <c r="J11" s="2" t="s">
        <v>286</v>
      </c>
      <c r="K11" s="2">
        <v>159</v>
      </c>
    </row>
    <row r="12" spans="1:11" hidden="1" x14ac:dyDescent="0.25">
      <c r="A12" s="2">
        <v>1</v>
      </c>
      <c r="B12" s="2" t="s">
        <v>293</v>
      </c>
      <c r="C12" s="2" t="s">
        <v>294</v>
      </c>
      <c r="D12" s="2">
        <v>6</v>
      </c>
      <c r="E12" s="2" t="s">
        <v>312</v>
      </c>
      <c r="F12" s="2" t="s">
        <v>447</v>
      </c>
      <c r="G12" s="2" t="s">
        <v>448</v>
      </c>
      <c r="H12" s="2">
        <v>0</v>
      </c>
      <c r="I12" s="2" t="s">
        <v>363</v>
      </c>
      <c r="J12" s="2" t="s">
        <v>286</v>
      </c>
      <c r="K12" s="2">
        <v>519</v>
      </c>
    </row>
    <row r="13" spans="1:11" hidden="1" x14ac:dyDescent="0.25">
      <c r="A13" s="2">
        <v>1</v>
      </c>
      <c r="B13" s="2" t="s">
        <v>293</v>
      </c>
      <c r="C13" s="2" t="s">
        <v>294</v>
      </c>
      <c r="D13" s="2">
        <v>6</v>
      </c>
      <c r="E13" s="2" t="s">
        <v>312</v>
      </c>
      <c r="F13" s="2" t="s">
        <v>447</v>
      </c>
      <c r="G13" s="2" t="s">
        <v>448</v>
      </c>
      <c r="H13" s="2">
        <v>0</v>
      </c>
      <c r="I13" s="2" t="s">
        <v>336</v>
      </c>
      <c r="J13" s="2" t="s">
        <v>286</v>
      </c>
      <c r="K13" s="2">
        <v>33</v>
      </c>
    </row>
    <row r="14" spans="1:11" hidden="1" x14ac:dyDescent="0.25">
      <c r="A14" s="2">
        <v>1</v>
      </c>
      <c r="B14" s="2" t="s">
        <v>293</v>
      </c>
      <c r="C14" s="2" t="s">
        <v>294</v>
      </c>
      <c r="D14" s="2">
        <v>6</v>
      </c>
      <c r="E14" s="2" t="s">
        <v>312</v>
      </c>
      <c r="F14" s="2" t="s">
        <v>447</v>
      </c>
      <c r="G14" s="2" t="s">
        <v>448</v>
      </c>
      <c r="H14" s="2">
        <v>0</v>
      </c>
      <c r="I14" s="2" t="s">
        <v>363</v>
      </c>
      <c r="J14" s="2" t="s">
        <v>286</v>
      </c>
      <c r="K14" s="2">
        <v>1</v>
      </c>
    </row>
    <row r="15" spans="1:11" hidden="1" x14ac:dyDescent="0.25">
      <c r="A15" s="2">
        <v>1</v>
      </c>
      <c r="B15" s="2" t="s">
        <v>293</v>
      </c>
      <c r="C15" s="2" t="s">
        <v>294</v>
      </c>
      <c r="D15" s="2">
        <v>6</v>
      </c>
      <c r="E15" s="2" t="s">
        <v>312</v>
      </c>
      <c r="F15" s="2" t="s">
        <v>447</v>
      </c>
      <c r="G15" s="2" t="s">
        <v>449</v>
      </c>
      <c r="H15" s="2">
        <v>0</v>
      </c>
      <c r="I15" s="2" t="s">
        <v>297</v>
      </c>
      <c r="J15" s="2" t="s">
        <v>286</v>
      </c>
      <c r="K15" s="2">
        <v>62</v>
      </c>
    </row>
    <row r="16" spans="1:11" hidden="1" x14ac:dyDescent="0.25">
      <c r="A16" s="2">
        <v>1</v>
      </c>
      <c r="B16" s="2" t="s">
        <v>293</v>
      </c>
      <c r="C16" s="2" t="s">
        <v>294</v>
      </c>
      <c r="D16" s="2">
        <v>6</v>
      </c>
      <c r="E16" s="2" t="s">
        <v>312</v>
      </c>
      <c r="F16" s="2" t="s">
        <v>447</v>
      </c>
      <c r="G16" s="2" t="s">
        <v>449</v>
      </c>
      <c r="H16" s="2">
        <v>0</v>
      </c>
      <c r="I16" s="2" t="s">
        <v>363</v>
      </c>
      <c r="J16" s="2" t="s">
        <v>286</v>
      </c>
      <c r="K16" s="2">
        <v>321</v>
      </c>
    </row>
    <row r="17" spans="1:11" hidden="1" x14ac:dyDescent="0.25">
      <c r="A17" s="2">
        <v>1</v>
      </c>
      <c r="B17" s="2" t="s">
        <v>293</v>
      </c>
      <c r="C17" s="2" t="s">
        <v>294</v>
      </c>
      <c r="D17" s="2">
        <v>6</v>
      </c>
      <c r="E17" s="2" t="s">
        <v>312</v>
      </c>
      <c r="F17" s="2" t="s">
        <v>447</v>
      </c>
      <c r="G17" s="2" t="s">
        <v>449</v>
      </c>
      <c r="H17" s="2">
        <v>0</v>
      </c>
      <c r="I17" s="2" t="s">
        <v>336</v>
      </c>
      <c r="J17" s="2" t="s">
        <v>286</v>
      </c>
      <c r="K17" s="2">
        <v>16</v>
      </c>
    </row>
    <row r="18" spans="1:11" hidden="1" x14ac:dyDescent="0.25">
      <c r="A18" s="2">
        <v>1</v>
      </c>
      <c r="B18" s="2" t="s">
        <v>293</v>
      </c>
      <c r="C18" s="2" t="s">
        <v>294</v>
      </c>
      <c r="D18" s="2">
        <v>6</v>
      </c>
      <c r="E18" s="2" t="s">
        <v>312</v>
      </c>
      <c r="F18" s="2" t="s">
        <v>447</v>
      </c>
      <c r="G18" s="2" t="s">
        <v>449</v>
      </c>
      <c r="H18" s="2">
        <v>0</v>
      </c>
      <c r="I18" s="2" t="s">
        <v>363</v>
      </c>
      <c r="J18" s="2" t="s">
        <v>286</v>
      </c>
      <c r="K18" s="2">
        <v>1</v>
      </c>
    </row>
    <row r="19" spans="1:11" hidden="1" x14ac:dyDescent="0.25">
      <c r="A19" s="2">
        <v>1</v>
      </c>
      <c r="B19" s="2" t="s">
        <v>293</v>
      </c>
      <c r="C19" s="2" t="s">
        <v>294</v>
      </c>
      <c r="D19" s="2">
        <v>6</v>
      </c>
      <c r="E19" s="2" t="s">
        <v>312</v>
      </c>
      <c r="F19" s="2" t="s">
        <v>447</v>
      </c>
      <c r="G19" s="2" t="s">
        <v>450</v>
      </c>
      <c r="H19" s="2">
        <v>0</v>
      </c>
      <c r="I19" s="2" t="s">
        <v>297</v>
      </c>
      <c r="J19" s="2" t="s">
        <v>286</v>
      </c>
      <c r="K19" s="2">
        <v>8</v>
      </c>
    </row>
    <row r="20" spans="1:11" hidden="1" x14ac:dyDescent="0.25">
      <c r="A20" s="2">
        <v>1</v>
      </c>
      <c r="B20" s="2" t="s">
        <v>293</v>
      </c>
      <c r="C20" s="2" t="s">
        <v>294</v>
      </c>
      <c r="D20" s="2">
        <v>6</v>
      </c>
      <c r="E20" s="2" t="s">
        <v>312</v>
      </c>
      <c r="F20" s="2" t="s">
        <v>447</v>
      </c>
      <c r="G20" s="2" t="s">
        <v>450</v>
      </c>
      <c r="H20" s="2">
        <v>0</v>
      </c>
      <c r="I20" s="2" t="s">
        <v>363</v>
      </c>
      <c r="J20" s="2" t="s">
        <v>286</v>
      </c>
      <c r="K20" s="2">
        <v>615</v>
      </c>
    </row>
    <row r="21" spans="1:11" hidden="1" x14ac:dyDescent="0.25">
      <c r="A21" s="2">
        <v>1</v>
      </c>
      <c r="B21" s="2" t="s">
        <v>293</v>
      </c>
      <c r="C21" s="2" t="s">
        <v>294</v>
      </c>
      <c r="D21" s="2">
        <v>6</v>
      </c>
      <c r="E21" s="2" t="s">
        <v>312</v>
      </c>
      <c r="F21" s="2" t="s">
        <v>447</v>
      </c>
      <c r="G21" s="2" t="s">
        <v>450</v>
      </c>
      <c r="H21" s="2">
        <v>0</v>
      </c>
      <c r="I21" s="2" t="s">
        <v>336</v>
      </c>
      <c r="J21" s="2" t="s">
        <v>286</v>
      </c>
      <c r="K21" s="2">
        <v>677</v>
      </c>
    </row>
    <row r="22" spans="1:11" hidden="1" x14ac:dyDescent="0.25">
      <c r="A22" s="2">
        <v>1</v>
      </c>
      <c r="B22" s="2" t="s">
        <v>293</v>
      </c>
      <c r="C22" s="2" t="s">
        <v>294</v>
      </c>
      <c r="D22" s="2">
        <v>18</v>
      </c>
      <c r="E22" s="2" t="s">
        <v>313</v>
      </c>
      <c r="F22" s="2" t="s">
        <v>447</v>
      </c>
      <c r="G22" s="2" t="s">
        <v>448</v>
      </c>
      <c r="H22" s="2">
        <v>0</v>
      </c>
      <c r="I22" s="2" t="s">
        <v>297</v>
      </c>
      <c r="J22" s="2" t="s">
        <v>286</v>
      </c>
      <c r="K22" s="2">
        <v>7</v>
      </c>
    </row>
    <row r="23" spans="1:11" hidden="1" x14ac:dyDescent="0.25">
      <c r="A23" s="2">
        <v>1</v>
      </c>
      <c r="B23" s="2" t="s">
        <v>293</v>
      </c>
      <c r="C23" s="2" t="s">
        <v>294</v>
      </c>
      <c r="D23" s="2">
        <v>18</v>
      </c>
      <c r="E23" s="2" t="s">
        <v>313</v>
      </c>
      <c r="F23" s="2" t="s">
        <v>447</v>
      </c>
      <c r="G23" s="2" t="s">
        <v>448</v>
      </c>
      <c r="H23" s="2">
        <v>0</v>
      </c>
      <c r="I23" s="2" t="s">
        <v>363</v>
      </c>
      <c r="J23" s="2" t="s">
        <v>286</v>
      </c>
      <c r="K23" s="2">
        <v>50</v>
      </c>
    </row>
    <row r="24" spans="1:11" hidden="1" x14ac:dyDescent="0.25">
      <c r="A24" s="2">
        <v>1</v>
      </c>
      <c r="B24" s="2" t="s">
        <v>293</v>
      </c>
      <c r="C24" s="2" t="s">
        <v>294</v>
      </c>
      <c r="D24" s="2">
        <v>18</v>
      </c>
      <c r="E24" s="2" t="s">
        <v>313</v>
      </c>
      <c r="F24" s="2" t="s">
        <v>447</v>
      </c>
      <c r="G24" s="2" t="s">
        <v>449</v>
      </c>
      <c r="H24" s="2">
        <v>0</v>
      </c>
      <c r="I24" s="2" t="s">
        <v>297</v>
      </c>
      <c r="J24" s="2" t="s">
        <v>286</v>
      </c>
      <c r="K24" s="2">
        <v>11</v>
      </c>
    </row>
    <row r="25" spans="1:11" hidden="1" x14ac:dyDescent="0.25">
      <c r="A25" s="2">
        <v>1</v>
      </c>
      <c r="B25" s="2" t="s">
        <v>293</v>
      </c>
      <c r="C25" s="2" t="s">
        <v>294</v>
      </c>
      <c r="D25" s="2">
        <v>18</v>
      </c>
      <c r="E25" s="2" t="s">
        <v>313</v>
      </c>
      <c r="F25" s="2" t="s">
        <v>447</v>
      </c>
      <c r="G25" s="2" t="s">
        <v>449</v>
      </c>
      <c r="H25" s="2">
        <v>0</v>
      </c>
      <c r="I25" s="2" t="s">
        <v>363</v>
      </c>
      <c r="J25" s="2" t="s">
        <v>286</v>
      </c>
      <c r="K25" s="2">
        <v>29</v>
      </c>
    </row>
    <row r="26" spans="1:11" hidden="1" x14ac:dyDescent="0.25">
      <c r="A26" s="2">
        <v>1</v>
      </c>
      <c r="B26" s="2" t="s">
        <v>293</v>
      </c>
      <c r="C26" s="2" t="s">
        <v>294</v>
      </c>
      <c r="D26" s="2">
        <v>18</v>
      </c>
      <c r="E26" s="2" t="s">
        <v>313</v>
      </c>
      <c r="F26" s="2" t="s">
        <v>447</v>
      </c>
      <c r="G26" s="2" t="s">
        <v>449</v>
      </c>
      <c r="H26" s="2">
        <v>0</v>
      </c>
      <c r="I26" s="2" t="s">
        <v>336</v>
      </c>
      <c r="J26" s="2" t="s">
        <v>286</v>
      </c>
      <c r="K26" s="2">
        <v>2</v>
      </c>
    </row>
    <row r="27" spans="1:11" hidden="1" x14ac:dyDescent="0.25">
      <c r="A27" s="2">
        <v>1</v>
      </c>
      <c r="B27" s="2" t="s">
        <v>293</v>
      </c>
      <c r="C27" s="2" t="s">
        <v>294</v>
      </c>
      <c r="D27" s="2">
        <v>18</v>
      </c>
      <c r="E27" s="2" t="s">
        <v>313</v>
      </c>
      <c r="F27" s="2" t="s">
        <v>447</v>
      </c>
      <c r="G27" s="2" t="s">
        <v>450</v>
      </c>
      <c r="H27" s="2">
        <v>0</v>
      </c>
      <c r="I27" s="2" t="s">
        <v>297</v>
      </c>
      <c r="J27" s="2" t="s">
        <v>286</v>
      </c>
      <c r="K27" s="2">
        <v>32</v>
      </c>
    </row>
    <row r="28" spans="1:11" hidden="1" x14ac:dyDescent="0.25">
      <c r="A28" s="2">
        <v>1</v>
      </c>
      <c r="B28" s="2" t="s">
        <v>293</v>
      </c>
      <c r="C28" s="2" t="s">
        <v>294</v>
      </c>
      <c r="D28" s="2">
        <v>18</v>
      </c>
      <c r="E28" s="2" t="s">
        <v>313</v>
      </c>
      <c r="F28" s="2" t="s">
        <v>447</v>
      </c>
      <c r="G28" s="2" t="s">
        <v>450</v>
      </c>
      <c r="H28" s="2">
        <v>0</v>
      </c>
      <c r="I28" s="2" t="s">
        <v>363</v>
      </c>
      <c r="J28" s="2" t="s">
        <v>286</v>
      </c>
      <c r="K28" s="2">
        <v>466</v>
      </c>
    </row>
    <row r="29" spans="1:11" hidden="1" x14ac:dyDescent="0.25">
      <c r="A29" s="2">
        <v>1</v>
      </c>
      <c r="B29" s="2" t="s">
        <v>293</v>
      </c>
      <c r="C29" s="2" t="s">
        <v>294</v>
      </c>
      <c r="D29" s="2">
        <v>18</v>
      </c>
      <c r="E29" s="2" t="s">
        <v>313</v>
      </c>
      <c r="F29" s="2" t="s">
        <v>447</v>
      </c>
      <c r="G29" s="2" t="s">
        <v>450</v>
      </c>
      <c r="H29" s="2">
        <v>0</v>
      </c>
      <c r="I29" s="2" t="s">
        <v>336</v>
      </c>
      <c r="J29" s="2" t="s">
        <v>286</v>
      </c>
      <c r="K29" s="2">
        <v>236</v>
      </c>
    </row>
    <row r="30" spans="1:11" hidden="1" x14ac:dyDescent="0.25">
      <c r="A30" s="2">
        <v>1</v>
      </c>
      <c r="B30" s="2" t="s">
        <v>293</v>
      </c>
      <c r="C30" s="2" t="s">
        <v>294</v>
      </c>
      <c r="D30" s="2">
        <v>23</v>
      </c>
      <c r="E30" s="2" t="s">
        <v>314</v>
      </c>
      <c r="F30" s="2" t="s">
        <v>447</v>
      </c>
      <c r="G30" s="2" t="s">
        <v>448</v>
      </c>
      <c r="H30" s="2">
        <v>0</v>
      </c>
      <c r="I30" s="2" t="s">
        <v>297</v>
      </c>
      <c r="J30" s="2" t="s">
        <v>286</v>
      </c>
      <c r="K30" s="2">
        <v>2</v>
      </c>
    </row>
    <row r="31" spans="1:11" hidden="1" x14ac:dyDescent="0.25">
      <c r="A31" s="2">
        <v>1</v>
      </c>
      <c r="B31" s="2" t="s">
        <v>293</v>
      </c>
      <c r="C31" s="2" t="s">
        <v>294</v>
      </c>
      <c r="D31" s="2">
        <v>23</v>
      </c>
      <c r="E31" s="2" t="s">
        <v>314</v>
      </c>
      <c r="F31" s="2" t="s">
        <v>447</v>
      </c>
      <c r="G31" s="2" t="s">
        <v>448</v>
      </c>
      <c r="H31" s="2">
        <v>0</v>
      </c>
      <c r="I31" s="2" t="s">
        <v>363</v>
      </c>
      <c r="J31" s="2" t="s">
        <v>286</v>
      </c>
      <c r="K31" s="2">
        <v>19</v>
      </c>
    </row>
    <row r="32" spans="1:11" hidden="1" x14ac:dyDescent="0.25">
      <c r="A32" s="2">
        <v>1</v>
      </c>
      <c r="B32" s="2" t="s">
        <v>293</v>
      </c>
      <c r="C32" s="2" t="s">
        <v>294</v>
      </c>
      <c r="D32" s="2">
        <v>23</v>
      </c>
      <c r="E32" s="2" t="s">
        <v>314</v>
      </c>
      <c r="F32" s="2" t="s">
        <v>447</v>
      </c>
      <c r="G32" s="2" t="s">
        <v>449</v>
      </c>
      <c r="H32" s="2">
        <v>0</v>
      </c>
      <c r="I32" s="2" t="s">
        <v>297</v>
      </c>
      <c r="J32" s="2" t="s">
        <v>286</v>
      </c>
      <c r="K32" s="2">
        <v>1</v>
      </c>
    </row>
    <row r="33" spans="1:11" hidden="1" x14ac:dyDescent="0.25">
      <c r="A33" s="2">
        <v>1</v>
      </c>
      <c r="B33" s="2" t="s">
        <v>293</v>
      </c>
      <c r="C33" s="2" t="s">
        <v>294</v>
      </c>
      <c r="D33" s="2">
        <v>23</v>
      </c>
      <c r="E33" s="2" t="s">
        <v>314</v>
      </c>
      <c r="F33" s="2" t="s">
        <v>447</v>
      </c>
      <c r="G33" s="2" t="s">
        <v>449</v>
      </c>
      <c r="H33" s="2">
        <v>0</v>
      </c>
      <c r="I33" s="2" t="s">
        <v>363</v>
      </c>
      <c r="J33" s="2" t="s">
        <v>286</v>
      </c>
      <c r="K33" s="2">
        <v>6</v>
      </c>
    </row>
    <row r="34" spans="1:11" hidden="1" x14ac:dyDescent="0.25">
      <c r="A34" s="2">
        <v>1</v>
      </c>
      <c r="B34" s="2" t="s">
        <v>293</v>
      </c>
      <c r="C34" s="2" t="s">
        <v>294</v>
      </c>
      <c r="D34" s="2">
        <v>23</v>
      </c>
      <c r="E34" s="2" t="s">
        <v>314</v>
      </c>
      <c r="F34" s="2" t="s">
        <v>447</v>
      </c>
      <c r="G34" s="2" t="s">
        <v>450</v>
      </c>
      <c r="H34" s="2">
        <v>0</v>
      </c>
      <c r="I34" s="2" t="s">
        <v>297</v>
      </c>
      <c r="J34" s="2" t="s">
        <v>286</v>
      </c>
      <c r="K34" s="2">
        <v>1</v>
      </c>
    </row>
    <row r="35" spans="1:11" hidden="1" x14ac:dyDescent="0.25">
      <c r="A35" s="2">
        <v>1</v>
      </c>
      <c r="B35" s="2" t="s">
        <v>293</v>
      </c>
      <c r="C35" s="2" t="s">
        <v>294</v>
      </c>
      <c r="D35" s="2">
        <v>23</v>
      </c>
      <c r="E35" s="2" t="s">
        <v>314</v>
      </c>
      <c r="F35" s="2" t="s">
        <v>447</v>
      </c>
      <c r="G35" s="2" t="s">
        <v>450</v>
      </c>
      <c r="H35" s="2">
        <v>0</v>
      </c>
      <c r="I35" s="2" t="s">
        <v>363</v>
      </c>
      <c r="J35" s="2" t="s">
        <v>286</v>
      </c>
      <c r="K35" s="2">
        <v>117</v>
      </c>
    </row>
    <row r="36" spans="1:11" hidden="1" x14ac:dyDescent="0.25">
      <c r="A36" s="2">
        <v>1</v>
      </c>
      <c r="B36" s="2" t="s">
        <v>293</v>
      </c>
      <c r="C36" s="2" t="s">
        <v>294</v>
      </c>
      <c r="D36" s="2">
        <v>23</v>
      </c>
      <c r="E36" s="2" t="s">
        <v>314</v>
      </c>
      <c r="F36" s="2" t="s">
        <v>447</v>
      </c>
      <c r="G36" s="2" t="s">
        <v>450</v>
      </c>
      <c r="H36" s="2">
        <v>0</v>
      </c>
      <c r="I36" s="2" t="s">
        <v>336</v>
      </c>
      <c r="J36" s="2" t="s">
        <v>286</v>
      </c>
      <c r="K36" s="2">
        <v>17</v>
      </c>
    </row>
    <row r="37" spans="1:11" hidden="1" x14ac:dyDescent="0.25">
      <c r="A37" s="2">
        <v>1</v>
      </c>
      <c r="B37" s="2" t="s">
        <v>293</v>
      </c>
      <c r="C37" s="2" t="s">
        <v>294</v>
      </c>
      <c r="D37" s="2">
        <v>26</v>
      </c>
      <c r="E37" s="2" t="s">
        <v>315</v>
      </c>
      <c r="F37" s="2" t="s">
        <v>447</v>
      </c>
      <c r="G37" s="2" t="s">
        <v>448</v>
      </c>
      <c r="H37" s="2">
        <v>0</v>
      </c>
      <c r="I37" s="2" t="s">
        <v>297</v>
      </c>
      <c r="J37" s="2" t="s">
        <v>286</v>
      </c>
      <c r="K37" s="2">
        <v>26</v>
      </c>
    </row>
    <row r="38" spans="1:11" hidden="1" x14ac:dyDescent="0.25">
      <c r="A38" s="2">
        <v>1</v>
      </c>
      <c r="B38" s="2" t="s">
        <v>293</v>
      </c>
      <c r="C38" s="2" t="s">
        <v>294</v>
      </c>
      <c r="D38" s="2">
        <v>26</v>
      </c>
      <c r="E38" s="2" t="s">
        <v>315</v>
      </c>
      <c r="F38" s="2" t="s">
        <v>447</v>
      </c>
      <c r="G38" s="2" t="s">
        <v>448</v>
      </c>
      <c r="H38" s="2">
        <v>0</v>
      </c>
      <c r="I38" s="2" t="s">
        <v>363</v>
      </c>
      <c r="J38" s="2" t="s">
        <v>286</v>
      </c>
      <c r="K38" s="2">
        <v>302</v>
      </c>
    </row>
    <row r="39" spans="1:11" hidden="1" x14ac:dyDescent="0.25">
      <c r="A39" s="2">
        <v>1</v>
      </c>
      <c r="B39" s="2" t="s">
        <v>293</v>
      </c>
      <c r="C39" s="2" t="s">
        <v>294</v>
      </c>
      <c r="D39" s="2">
        <v>26</v>
      </c>
      <c r="E39" s="2" t="s">
        <v>315</v>
      </c>
      <c r="F39" s="2" t="s">
        <v>447</v>
      </c>
      <c r="G39" s="2" t="s">
        <v>448</v>
      </c>
      <c r="H39" s="2">
        <v>0</v>
      </c>
      <c r="I39" s="2" t="s">
        <v>336</v>
      </c>
      <c r="J39" s="2" t="s">
        <v>286</v>
      </c>
      <c r="K39" s="2">
        <v>23</v>
      </c>
    </row>
    <row r="40" spans="1:11" hidden="1" x14ac:dyDescent="0.25">
      <c r="A40" s="2">
        <v>1</v>
      </c>
      <c r="B40" s="2" t="s">
        <v>293</v>
      </c>
      <c r="C40" s="2" t="s">
        <v>294</v>
      </c>
      <c r="D40" s="2">
        <v>26</v>
      </c>
      <c r="E40" s="2" t="s">
        <v>315</v>
      </c>
      <c r="F40" s="2" t="s">
        <v>447</v>
      </c>
      <c r="G40" s="2" t="s">
        <v>449</v>
      </c>
      <c r="H40" s="2">
        <v>0</v>
      </c>
      <c r="I40" s="2" t="s">
        <v>297</v>
      </c>
      <c r="J40" s="2" t="s">
        <v>286</v>
      </c>
      <c r="K40" s="2">
        <v>20</v>
      </c>
    </row>
    <row r="41" spans="1:11" hidden="1" x14ac:dyDescent="0.25">
      <c r="A41" s="2">
        <v>1</v>
      </c>
      <c r="B41" s="2" t="s">
        <v>293</v>
      </c>
      <c r="C41" s="2" t="s">
        <v>294</v>
      </c>
      <c r="D41" s="2">
        <v>26</v>
      </c>
      <c r="E41" s="2" t="s">
        <v>315</v>
      </c>
      <c r="F41" s="2" t="s">
        <v>447</v>
      </c>
      <c r="G41" s="2" t="s">
        <v>449</v>
      </c>
      <c r="H41" s="2">
        <v>0</v>
      </c>
      <c r="I41" s="2" t="s">
        <v>363</v>
      </c>
      <c r="J41" s="2" t="s">
        <v>286</v>
      </c>
      <c r="K41" s="2">
        <v>194</v>
      </c>
    </row>
    <row r="42" spans="1:11" hidden="1" x14ac:dyDescent="0.25">
      <c r="A42" s="2">
        <v>1</v>
      </c>
      <c r="B42" s="2" t="s">
        <v>293</v>
      </c>
      <c r="C42" s="2" t="s">
        <v>294</v>
      </c>
      <c r="D42" s="2">
        <v>26</v>
      </c>
      <c r="E42" s="2" t="s">
        <v>315</v>
      </c>
      <c r="F42" s="2" t="s">
        <v>447</v>
      </c>
      <c r="G42" s="2" t="s">
        <v>449</v>
      </c>
      <c r="H42" s="2">
        <v>0</v>
      </c>
      <c r="I42" s="2" t="s">
        <v>336</v>
      </c>
      <c r="J42" s="2" t="s">
        <v>286</v>
      </c>
      <c r="K42" s="2">
        <v>7</v>
      </c>
    </row>
    <row r="43" spans="1:11" hidden="1" x14ac:dyDescent="0.25">
      <c r="A43" s="2">
        <v>1</v>
      </c>
      <c r="B43" s="2" t="s">
        <v>293</v>
      </c>
      <c r="C43" s="2" t="s">
        <v>294</v>
      </c>
      <c r="D43" s="2">
        <v>26</v>
      </c>
      <c r="E43" s="2" t="s">
        <v>315</v>
      </c>
      <c r="F43" s="2" t="s">
        <v>447</v>
      </c>
      <c r="G43" s="2" t="s">
        <v>450</v>
      </c>
      <c r="H43" s="2">
        <v>0</v>
      </c>
      <c r="I43" s="2" t="s">
        <v>297</v>
      </c>
      <c r="J43" s="2" t="s">
        <v>286</v>
      </c>
      <c r="K43" s="2">
        <v>2</v>
      </c>
    </row>
    <row r="44" spans="1:11" hidden="1" x14ac:dyDescent="0.25">
      <c r="A44" s="2">
        <v>1</v>
      </c>
      <c r="B44" s="2" t="s">
        <v>293</v>
      </c>
      <c r="C44" s="2" t="s">
        <v>294</v>
      </c>
      <c r="D44" s="2">
        <v>26</v>
      </c>
      <c r="E44" s="2" t="s">
        <v>315</v>
      </c>
      <c r="F44" s="2" t="s">
        <v>447</v>
      </c>
      <c r="G44" s="2" t="s">
        <v>450</v>
      </c>
      <c r="H44" s="2">
        <v>0</v>
      </c>
      <c r="I44" s="2" t="s">
        <v>363</v>
      </c>
      <c r="J44" s="2" t="s">
        <v>286</v>
      </c>
      <c r="K44" s="2">
        <v>66</v>
      </c>
    </row>
    <row r="45" spans="1:11" hidden="1" x14ac:dyDescent="0.25">
      <c r="A45" s="2">
        <v>1</v>
      </c>
      <c r="B45" s="2" t="s">
        <v>293</v>
      </c>
      <c r="C45" s="2" t="s">
        <v>294</v>
      </c>
      <c r="D45" s="2">
        <v>26</v>
      </c>
      <c r="E45" s="2" t="s">
        <v>315</v>
      </c>
      <c r="F45" s="2" t="s">
        <v>447</v>
      </c>
      <c r="G45" s="2" t="s">
        <v>450</v>
      </c>
      <c r="H45" s="2">
        <v>0</v>
      </c>
      <c r="I45" s="2" t="s">
        <v>336</v>
      </c>
      <c r="J45" s="2" t="s">
        <v>286</v>
      </c>
      <c r="K45" s="2">
        <v>539</v>
      </c>
    </row>
    <row r="46" spans="1:11" hidden="1" x14ac:dyDescent="0.25">
      <c r="A46" s="2">
        <v>1</v>
      </c>
      <c r="B46" s="2" t="s">
        <v>293</v>
      </c>
      <c r="C46" s="2" t="s">
        <v>294</v>
      </c>
      <c r="D46" s="2">
        <v>28</v>
      </c>
      <c r="E46" s="2" t="s">
        <v>316</v>
      </c>
      <c r="F46" s="2" t="s">
        <v>447</v>
      </c>
      <c r="G46" s="2" t="s">
        <v>448</v>
      </c>
      <c r="H46" s="2">
        <v>0</v>
      </c>
      <c r="I46" s="2" t="s">
        <v>297</v>
      </c>
      <c r="J46" s="2" t="s">
        <v>286</v>
      </c>
      <c r="K46" s="2">
        <v>15</v>
      </c>
    </row>
    <row r="47" spans="1:11" hidden="1" x14ac:dyDescent="0.25">
      <c r="A47" s="2">
        <v>1</v>
      </c>
      <c r="B47" s="2" t="s">
        <v>293</v>
      </c>
      <c r="C47" s="2" t="s">
        <v>294</v>
      </c>
      <c r="D47" s="2">
        <v>28</v>
      </c>
      <c r="E47" s="2" t="s">
        <v>316</v>
      </c>
      <c r="F47" s="2" t="s">
        <v>447</v>
      </c>
      <c r="G47" s="2" t="s">
        <v>448</v>
      </c>
      <c r="H47" s="2">
        <v>0</v>
      </c>
      <c r="I47" s="2" t="s">
        <v>363</v>
      </c>
      <c r="J47" s="2" t="s">
        <v>286</v>
      </c>
      <c r="K47" s="2">
        <v>184</v>
      </c>
    </row>
    <row r="48" spans="1:11" hidden="1" x14ac:dyDescent="0.25">
      <c r="A48" s="2">
        <v>1</v>
      </c>
      <c r="B48" s="2" t="s">
        <v>293</v>
      </c>
      <c r="C48" s="2" t="s">
        <v>294</v>
      </c>
      <c r="D48" s="2">
        <v>28</v>
      </c>
      <c r="E48" s="2" t="s">
        <v>316</v>
      </c>
      <c r="F48" s="2" t="s">
        <v>447</v>
      </c>
      <c r="G48" s="2" t="s">
        <v>448</v>
      </c>
      <c r="H48" s="2">
        <v>0</v>
      </c>
      <c r="I48" s="2" t="s">
        <v>336</v>
      </c>
      <c r="J48" s="2" t="s">
        <v>286</v>
      </c>
      <c r="K48" s="2">
        <v>114</v>
      </c>
    </row>
    <row r="49" spans="1:11" hidden="1" x14ac:dyDescent="0.25">
      <c r="A49" s="2">
        <v>1</v>
      </c>
      <c r="B49" s="2" t="s">
        <v>293</v>
      </c>
      <c r="C49" s="2" t="s">
        <v>294</v>
      </c>
      <c r="D49" s="2">
        <v>28</v>
      </c>
      <c r="E49" s="2" t="s">
        <v>316</v>
      </c>
      <c r="F49" s="2" t="s">
        <v>447</v>
      </c>
      <c r="G49" s="2" t="s">
        <v>449</v>
      </c>
      <c r="H49" s="2">
        <v>0</v>
      </c>
      <c r="I49" s="2" t="s">
        <v>297</v>
      </c>
      <c r="J49" s="2" t="s">
        <v>286</v>
      </c>
      <c r="K49" s="2">
        <v>11</v>
      </c>
    </row>
    <row r="50" spans="1:11" hidden="1" x14ac:dyDescent="0.25">
      <c r="A50" s="2">
        <v>1</v>
      </c>
      <c r="B50" s="2" t="s">
        <v>293</v>
      </c>
      <c r="C50" s="2" t="s">
        <v>294</v>
      </c>
      <c r="D50" s="2">
        <v>28</v>
      </c>
      <c r="E50" s="2" t="s">
        <v>316</v>
      </c>
      <c r="F50" s="2" t="s">
        <v>447</v>
      </c>
      <c r="G50" s="2" t="s">
        <v>449</v>
      </c>
      <c r="H50" s="2">
        <v>0</v>
      </c>
      <c r="I50" s="2" t="s">
        <v>363</v>
      </c>
      <c r="J50" s="2" t="s">
        <v>286</v>
      </c>
      <c r="K50" s="2">
        <v>80</v>
      </c>
    </row>
    <row r="51" spans="1:11" hidden="1" x14ac:dyDescent="0.25">
      <c r="A51" s="2">
        <v>1</v>
      </c>
      <c r="B51" s="2" t="s">
        <v>293</v>
      </c>
      <c r="C51" s="2" t="s">
        <v>294</v>
      </c>
      <c r="D51" s="2">
        <v>28</v>
      </c>
      <c r="E51" s="2" t="s">
        <v>316</v>
      </c>
      <c r="F51" s="2" t="s">
        <v>447</v>
      </c>
      <c r="G51" s="2" t="s">
        <v>449</v>
      </c>
      <c r="H51" s="2">
        <v>0</v>
      </c>
      <c r="I51" s="2" t="s">
        <v>336</v>
      </c>
      <c r="J51" s="2" t="s">
        <v>286</v>
      </c>
      <c r="K51" s="2">
        <v>7</v>
      </c>
    </row>
    <row r="52" spans="1:11" hidden="1" x14ac:dyDescent="0.25">
      <c r="A52" s="2">
        <v>1</v>
      </c>
      <c r="B52" s="2" t="s">
        <v>293</v>
      </c>
      <c r="C52" s="2" t="s">
        <v>294</v>
      </c>
      <c r="D52" s="2">
        <v>28</v>
      </c>
      <c r="E52" s="2" t="s">
        <v>316</v>
      </c>
      <c r="F52" s="2" t="s">
        <v>447</v>
      </c>
      <c r="G52" s="2" t="s">
        <v>450</v>
      </c>
      <c r="H52" s="2">
        <v>0</v>
      </c>
      <c r="I52" s="2" t="s">
        <v>297</v>
      </c>
      <c r="J52" s="2" t="s">
        <v>286</v>
      </c>
      <c r="K52" s="2">
        <v>2</v>
      </c>
    </row>
    <row r="53" spans="1:11" hidden="1" x14ac:dyDescent="0.25">
      <c r="A53" s="2">
        <v>1</v>
      </c>
      <c r="B53" s="2" t="s">
        <v>293</v>
      </c>
      <c r="C53" s="2" t="s">
        <v>294</v>
      </c>
      <c r="D53" s="2">
        <v>28</v>
      </c>
      <c r="E53" s="2" t="s">
        <v>316</v>
      </c>
      <c r="F53" s="2" t="s">
        <v>447</v>
      </c>
      <c r="G53" s="2" t="s">
        <v>450</v>
      </c>
      <c r="H53" s="2">
        <v>0</v>
      </c>
      <c r="I53" s="2" t="s">
        <v>363</v>
      </c>
      <c r="J53" s="2" t="s">
        <v>286</v>
      </c>
      <c r="K53" s="2">
        <v>8</v>
      </c>
    </row>
    <row r="54" spans="1:11" hidden="1" x14ac:dyDescent="0.25">
      <c r="A54" s="2">
        <v>1</v>
      </c>
      <c r="B54" s="2" t="s">
        <v>293</v>
      </c>
      <c r="C54" s="2" t="s">
        <v>294</v>
      </c>
      <c r="D54" s="2">
        <v>28</v>
      </c>
      <c r="E54" s="2" t="s">
        <v>316</v>
      </c>
      <c r="F54" s="2" t="s">
        <v>447</v>
      </c>
      <c r="G54" s="2" t="s">
        <v>450</v>
      </c>
      <c r="H54" s="2">
        <v>0</v>
      </c>
      <c r="I54" s="2" t="s">
        <v>336</v>
      </c>
      <c r="J54" s="2" t="s">
        <v>286</v>
      </c>
      <c r="K54" s="2">
        <v>760</v>
      </c>
    </row>
    <row r="55" spans="1:11" hidden="1" x14ac:dyDescent="0.25">
      <c r="A55" s="2">
        <v>1</v>
      </c>
      <c r="B55" s="2" t="s">
        <v>293</v>
      </c>
      <c r="C55" s="2" t="s">
        <v>294</v>
      </c>
      <c r="D55" s="2">
        <v>31</v>
      </c>
      <c r="E55" s="2" t="s">
        <v>317</v>
      </c>
      <c r="F55" s="2" t="s">
        <v>447</v>
      </c>
      <c r="G55" s="2" t="s">
        <v>448</v>
      </c>
      <c r="H55" s="2">
        <v>0</v>
      </c>
      <c r="I55" s="2" t="s">
        <v>363</v>
      </c>
      <c r="J55" s="2" t="s">
        <v>286</v>
      </c>
      <c r="K55" s="2">
        <v>2</v>
      </c>
    </row>
    <row r="56" spans="1:11" hidden="1" x14ac:dyDescent="0.25">
      <c r="A56" s="2">
        <v>1</v>
      </c>
      <c r="B56" s="2" t="s">
        <v>293</v>
      </c>
      <c r="C56" s="2" t="s">
        <v>294</v>
      </c>
      <c r="D56" s="2">
        <v>31</v>
      </c>
      <c r="E56" s="2" t="s">
        <v>317</v>
      </c>
      <c r="F56" s="2" t="s">
        <v>447</v>
      </c>
      <c r="G56" s="2" t="s">
        <v>448</v>
      </c>
      <c r="H56" s="2">
        <v>0</v>
      </c>
      <c r="I56" s="2" t="s">
        <v>336</v>
      </c>
      <c r="J56" s="2" t="s">
        <v>286</v>
      </c>
      <c r="K56" s="2">
        <v>1</v>
      </c>
    </row>
    <row r="57" spans="1:11" hidden="1" x14ac:dyDescent="0.25">
      <c r="A57" s="2">
        <v>1</v>
      </c>
      <c r="B57" s="2" t="s">
        <v>293</v>
      </c>
      <c r="C57" s="2" t="s">
        <v>294</v>
      </c>
      <c r="D57" s="2">
        <v>31</v>
      </c>
      <c r="E57" s="2" t="s">
        <v>317</v>
      </c>
      <c r="F57" s="2" t="s">
        <v>447</v>
      </c>
      <c r="G57" s="2" t="s">
        <v>449</v>
      </c>
      <c r="H57" s="2">
        <v>0</v>
      </c>
      <c r="I57" s="2" t="s">
        <v>363</v>
      </c>
      <c r="J57" s="2" t="s">
        <v>286</v>
      </c>
      <c r="K57" s="2">
        <v>3</v>
      </c>
    </row>
    <row r="58" spans="1:11" hidden="1" x14ac:dyDescent="0.25">
      <c r="A58" s="2">
        <v>1</v>
      </c>
      <c r="B58" s="2" t="s">
        <v>293</v>
      </c>
      <c r="C58" s="2" t="s">
        <v>294</v>
      </c>
      <c r="D58" s="2">
        <v>31</v>
      </c>
      <c r="E58" s="2" t="s">
        <v>317</v>
      </c>
      <c r="F58" s="2" t="s">
        <v>447</v>
      </c>
      <c r="G58" s="2" t="s">
        <v>449</v>
      </c>
      <c r="H58" s="2">
        <v>0</v>
      </c>
      <c r="I58" s="2" t="s">
        <v>336</v>
      </c>
      <c r="J58" s="2" t="s">
        <v>286</v>
      </c>
      <c r="K58" s="2">
        <v>1</v>
      </c>
    </row>
    <row r="59" spans="1:11" hidden="1" x14ac:dyDescent="0.25">
      <c r="A59" s="2">
        <v>1</v>
      </c>
      <c r="B59" s="2" t="s">
        <v>293</v>
      </c>
      <c r="C59" s="2" t="s">
        <v>294</v>
      </c>
      <c r="D59" s="2">
        <v>31</v>
      </c>
      <c r="E59" s="2" t="s">
        <v>317</v>
      </c>
      <c r="F59" s="2" t="s">
        <v>447</v>
      </c>
      <c r="G59" s="2" t="s">
        <v>450</v>
      </c>
      <c r="H59" s="2">
        <v>0</v>
      </c>
      <c r="I59" s="2" t="s">
        <v>363</v>
      </c>
      <c r="J59" s="2" t="s">
        <v>286</v>
      </c>
      <c r="K59" s="2">
        <v>2</v>
      </c>
    </row>
    <row r="60" spans="1:11" hidden="1" x14ac:dyDescent="0.25">
      <c r="A60" s="2">
        <v>1</v>
      </c>
      <c r="B60" s="2" t="s">
        <v>293</v>
      </c>
      <c r="C60" s="2" t="s">
        <v>294</v>
      </c>
      <c r="D60" s="2">
        <v>31</v>
      </c>
      <c r="E60" s="2" t="s">
        <v>317</v>
      </c>
      <c r="F60" s="2" t="s">
        <v>447</v>
      </c>
      <c r="G60" s="2" t="s">
        <v>450</v>
      </c>
      <c r="H60" s="2">
        <v>0</v>
      </c>
      <c r="I60" s="2" t="s">
        <v>336</v>
      </c>
      <c r="J60" s="2" t="s">
        <v>286</v>
      </c>
      <c r="K60" s="2">
        <v>6</v>
      </c>
    </row>
    <row r="61" spans="1:11" hidden="1" x14ac:dyDescent="0.25">
      <c r="A61" s="2">
        <v>1</v>
      </c>
      <c r="B61" s="2" t="s">
        <v>293</v>
      </c>
      <c r="C61" s="2" t="s">
        <v>294</v>
      </c>
      <c r="D61" s="2">
        <v>34</v>
      </c>
      <c r="E61" s="2" t="s">
        <v>318</v>
      </c>
      <c r="F61" s="2" t="s">
        <v>447</v>
      </c>
      <c r="G61" s="2" t="s">
        <v>448</v>
      </c>
      <c r="H61" s="2">
        <v>0</v>
      </c>
      <c r="I61" s="2" t="s">
        <v>297</v>
      </c>
      <c r="J61" s="2" t="s">
        <v>286</v>
      </c>
      <c r="K61" s="2">
        <v>53</v>
      </c>
    </row>
    <row r="62" spans="1:11" hidden="1" x14ac:dyDescent="0.25">
      <c r="A62" s="2">
        <v>1</v>
      </c>
      <c r="B62" s="2" t="s">
        <v>293</v>
      </c>
      <c r="C62" s="2" t="s">
        <v>294</v>
      </c>
      <c r="D62" s="2">
        <v>34</v>
      </c>
      <c r="E62" s="2" t="s">
        <v>318</v>
      </c>
      <c r="F62" s="2" t="s">
        <v>447</v>
      </c>
      <c r="G62" s="2" t="s">
        <v>448</v>
      </c>
      <c r="H62" s="2">
        <v>0</v>
      </c>
      <c r="I62" s="2" t="s">
        <v>363</v>
      </c>
      <c r="J62" s="2" t="s">
        <v>286</v>
      </c>
      <c r="K62" s="2">
        <v>183</v>
      </c>
    </row>
    <row r="63" spans="1:11" hidden="1" x14ac:dyDescent="0.25">
      <c r="A63" s="2">
        <v>1</v>
      </c>
      <c r="B63" s="2" t="s">
        <v>293</v>
      </c>
      <c r="C63" s="2" t="s">
        <v>294</v>
      </c>
      <c r="D63" s="2">
        <v>34</v>
      </c>
      <c r="E63" s="2" t="s">
        <v>318</v>
      </c>
      <c r="F63" s="2" t="s">
        <v>447</v>
      </c>
      <c r="G63" s="2" t="s">
        <v>448</v>
      </c>
      <c r="H63" s="2">
        <v>0</v>
      </c>
      <c r="I63" s="2" t="s">
        <v>336</v>
      </c>
      <c r="J63" s="2" t="s">
        <v>286</v>
      </c>
      <c r="K63" s="2">
        <v>17</v>
      </c>
    </row>
    <row r="64" spans="1:11" hidden="1" x14ac:dyDescent="0.25">
      <c r="A64" s="2">
        <v>1</v>
      </c>
      <c r="B64" s="2" t="s">
        <v>293</v>
      </c>
      <c r="C64" s="2" t="s">
        <v>294</v>
      </c>
      <c r="D64" s="2">
        <v>34</v>
      </c>
      <c r="E64" s="2" t="s">
        <v>318</v>
      </c>
      <c r="F64" s="2" t="s">
        <v>447</v>
      </c>
      <c r="G64" s="2" t="s">
        <v>449</v>
      </c>
      <c r="H64" s="2">
        <v>0</v>
      </c>
      <c r="I64" s="2" t="s">
        <v>297</v>
      </c>
      <c r="J64" s="2" t="s">
        <v>286</v>
      </c>
      <c r="K64" s="2">
        <v>14</v>
      </c>
    </row>
    <row r="65" spans="1:11" hidden="1" x14ac:dyDescent="0.25">
      <c r="A65" s="2">
        <v>1</v>
      </c>
      <c r="B65" s="2" t="s">
        <v>293</v>
      </c>
      <c r="C65" s="2" t="s">
        <v>294</v>
      </c>
      <c r="D65" s="2">
        <v>34</v>
      </c>
      <c r="E65" s="2" t="s">
        <v>318</v>
      </c>
      <c r="F65" s="2" t="s">
        <v>447</v>
      </c>
      <c r="G65" s="2" t="s">
        <v>449</v>
      </c>
      <c r="H65" s="2">
        <v>0</v>
      </c>
      <c r="I65" s="2" t="s">
        <v>363</v>
      </c>
      <c r="J65" s="2" t="s">
        <v>286</v>
      </c>
      <c r="K65" s="2">
        <v>68</v>
      </c>
    </row>
    <row r="66" spans="1:11" hidden="1" x14ac:dyDescent="0.25">
      <c r="A66" s="2">
        <v>1</v>
      </c>
      <c r="B66" s="2" t="s">
        <v>293</v>
      </c>
      <c r="C66" s="2" t="s">
        <v>294</v>
      </c>
      <c r="D66" s="2">
        <v>34</v>
      </c>
      <c r="E66" s="2" t="s">
        <v>318</v>
      </c>
      <c r="F66" s="2" t="s">
        <v>447</v>
      </c>
      <c r="G66" s="2" t="s">
        <v>449</v>
      </c>
      <c r="H66" s="2">
        <v>0</v>
      </c>
      <c r="I66" s="2" t="s">
        <v>336</v>
      </c>
      <c r="J66" s="2" t="s">
        <v>286</v>
      </c>
      <c r="K66" s="2">
        <v>1</v>
      </c>
    </row>
    <row r="67" spans="1:11" hidden="1" x14ac:dyDescent="0.25">
      <c r="A67" s="2">
        <v>1</v>
      </c>
      <c r="B67" s="2" t="s">
        <v>293</v>
      </c>
      <c r="C67" s="2" t="s">
        <v>294</v>
      </c>
      <c r="D67" s="2">
        <v>34</v>
      </c>
      <c r="E67" s="2" t="s">
        <v>318</v>
      </c>
      <c r="F67" s="2" t="s">
        <v>447</v>
      </c>
      <c r="G67" s="2" t="s">
        <v>450</v>
      </c>
      <c r="H67" s="2">
        <v>0</v>
      </c>
      <c r="I67" s="2" t="s">
        <v>297</v>
      </c>
      <c r="J67" s="2" t="s">
        <v>286</v>
      </c>
      <c r="K67" s="2">
        <v>7</v>
      </c>
    </row>
    <row r="68" spans="1:11" hidden="1" x14ac:dyDescent="0.25">
      <c r="A68" s="2">
        <v>1</v>
      </c>
      <c r="B68" s="2" t="s">
        <v>293</v>
      </c>
      <c r="C68" s="2" t="s">
        <v>294</v>
      </c>
      <c r="D68" s="2">
        <v>34</v>
      </c>
      <c r="E68" s="2" t="s">
        <v>318</v>
      </c>
      <c r="F68" s="2" t="s">
        <v>447</v>
      </c>
      <c r="G68" s="2" t="s">
        <v>450</v>
      </c>
      <c r="H68" s="2">
        <v>0</v>
      </c>
      <c r="I68" s="2" t="s">
        <v>363</v>
      </c>
      <c r="J68" s="2" t="s">
        <v>286</v>
      </c>
      <c r="K68" s="2">
        <v>164</v>
      </c>
    </row>
    <row r="69" spans="1:11" hidden="1" x14ac:dyDescent="0.25">
      <c r="A69" s="2">
        <v>1</v>
      </c>
      <c r="B69" s="2" t="s">
        <v>293</v>
      </c>
      <c r="C69" s="2" t="s">
        <v>294</v>
      </c>
      <c r="D69" s="2">
        <v>34</v>
      </c>
      <c r="E69" s="2" t="s">
        <v>318</v>
      </c>
      <c r="F69" s="2" t="s">
        <v>447</v>
      </c>
      <c r="G69" s="2" t="s">
        <v>450</v>
      </c>
      <c r="H69" s="2">
        <v>0</v>
      </c>
      <c r="I69" s="2" t="s">
        <v>336</v>
      </c>
      <c r="J69" s="2" t="s">
        <v>286</v>
      </c>
      <c r="K69" s="2">
        <v>264</v>
      </c>
    </row>
    <row r="70" spans="1:11" x14ac:dyDescent="0.25">
      <c r="A70" s="2">
        <v>2</v>
      </c>
      <c r="B70" s="2" t="s">
        <v>298</v>
      </c>
      <c r="C70" s="2" t="s">
        <v>299</v>
      </c>
      <c r="D70" s="2">
        <v>2</v>
      </c>
      <c r="E70" s="2" t="s">
        <v>337</v>
      </c>
      <c r="F70" s="2" t="s">
        <v>447</v>
      </c>
      <c r="G70" s="2" t="s">
        <v>448</v>
      </c>
      <c r="H70" s="2">
        <v>0</v>
      </c>
      <c r="I70" s="2" t="s">
        <v>297</v>
      </c>
      <c r="J70" s="2" t="s">
        <v>286</v>
      </c>
      <c r="K70" s="2">
        <v>39</v>
      </c>
    </row>
    <row r="71" spans="1:11" x14ac:dyDescent="0.25">
      <c r="A71" s="2">
        <v>2</v>
      </c>
      <c r="B71" s="2" t="s">
        <v>298</v>
      </c>
      <c r="C71" s="2" t="s">
        <v>299</v>
      </c>
      <c r="D71" s="2">
        <v>2</v>
      </c>
      <c r="E71" s="2" t="s">
        <v>337</v>
      </c>
      <c r="F71" s="2" t="s">
        <v>447</v>
      </c>
      <c r="G71" s="2" t="s">
        <v>448</v>
      </c>
      <c r="H71" s="2">
        <v>0</v>
      </c>
      <c r="I71" s="2" t="s">
        <v>363</v>
      </c>
      <c r="J71" s="2" t="s">
        <v>286</v>
      </c>
      <c r="K71" s="2">
        <v>318</v>
      </c>
    </row>
    <row r="72" spans="1:11" x14ac:dyDescent="0.25">
      <c r="A72" s="2">
        <v>2</v>
      </c>
      <c r="B72" s="2" t="s">
        <v>298</v>
      </c>
      <c r="C72" s="2" t="s">
        <v>299</v>
      </c>
      <c r="D72" s="2">
        <v>2</v>
      </c>
      <c r="E72" s="2" t="s">
        <v>337</v>
      </c>
      <c r="F72" s="2" t="s">
        <v>447</v>
      </c>
      <c r="G72" s="2" t="s">
        <v>448</v>
      </c>
      <c r="H72" s="2">
        <v>0</v>
      </c>
      <c r="I72" s="2" t="s">
        <v>336</v>
      </c>
      <c r="J72" s="2" t="s">
        <v>286</v>
      </c>
      <c r="K72" s="2">
        <v>79</v>
      </c>
    </row>
    <row r="73" spans="1:11" x14ac:dyDescent="0.25">
      <c r="A73" s="2">
        <v>2</v>
      </c>
      <c r="B73" s="2" t="s">
        <v>298</v>
      </c>
      <c r="C73" s="2" t="s">
        <v>299</v>
      </c>
      <c r="D73" s="2">
        <v>2</v>
      </c>
      <c r="E73" s="2" t="s">
        <v>337</v>
      </c>
      <c r="F73" s="2" t="s">
        <v>447</v>
      </c>
      <c r="G73" s="2" t="s">
        <v>448</v>
      </c>
      <c r="H73" s="2">
        <v>0</v>
      </c>
      <c r="I73" s="2" t="s">
        <v>363</v>
      </c>
      <c r="J73" s="2" t="s">
        <v>286</v>
      </c>
      <c r="K73" s="2">
        <v>3</v>
      </c>
    </row>
    <row r="74" spans="1:11" x14ac:dyDescent="0.25">
      <c r="A74" s="2">
        <v>2</v>
      </c>
      <c r="B74" s="2" t="s">
        <v>298</v>
      </c>
      <c r="C74" s="2" t="s">
        <v>299</v>
      </c>
      <c r="D74" s="2">
        <v>2</v>
      </c>
      <c r="E74" s="2" t="s">
        <v>337</v>
      </c>
      <c r="F74" s="2" t="s">
        <v>447</v>
      </c>
      <c r="G74" s="2" t="s">
        <v>449</v>
      </c>
      <c r="H74" s="2">
        <v>0</v>
      </c>
      <c r="I74" s="2" t="s">
        <v>297</v>
      </c>
      <c r="J74" s="2" t="s">
        <v>286</v>
      </c>
      <c r="K74" s="2">
        <v>50</v>
      </c>
    </row>
    <row r="75" spans="1:11" x14ac:dyDescent="0.25">
      <c r="A75" s="2">
        <v>2</v>
      </c>
      <c r="B75" s="2" t="s">
        <v>298</v>
      </c>
      <c r="C75" s="2" t="s">
        <v>299</v>
      </c>
      <c r="D75" s="2">
        <v>2</v>
      </c>
      <c r="E75" s="2" t="s">
        <v>337</v>
      </c>
      <c r="F75" s="2" t="s">
        <v>447</v>
      </c>
      <c r="G75" s="2" t="s">
        <v>449</v>
      </c>
      <c r="H75" s="2">
        <v>0</v>
      </c>
      <c r="I75" s="2" t="s">
        <v>363</v>
      </c>
      <c r="J75" s="2" t="s">
        <v>286</v>
      </c>
      <c r="K75" s="2">
        <v>188</v>
      </c>
    </row>
    <row r="76" spans="1:11" x14ac:dyDescent="0.25">
      <c r="A76" s="2">
        <v>2</v>
      </c>
      <c r="B76" s="2" t="s">
        <v>298</v>
      </c>
      <c r="C76" s="2" t="s">
        <v>299</v>
      </c>
      <c r="D76" s="2">
        <v>2</v>
      </c>
      <c r="E76" s="2" t="s">
        <v>337</v>
      </c>
      <c r="F76" s="2" t="s">
        <v>447</v>
      </c>
      <c r="G76" s="2" t="s">
        <v>449</v>
      </c>
      <c r="H76" s="2">
        <v>0</v>
      </c>
      <c r="I76" s="2" t="s">
        <v>336</v>
      </c>
      <c r="J76" s="2" t="s">
        <v>286</v>
      </c>
      <c r="K76" s="2">
        <v>63</v>
      </c>
    </row>
    <row r="77" spans="1:11" hidden="1" x14ac:dyDescent="0.25">
      <c r="A77" s="2">
        <v>2</v>
      </c>
      <c r="B77" s="2" t="s">
        <v>298</v>
      </c>
      <c r="C77" s="2" t="s">
        <v>299</v>
      </c>
      <c r="D77" s="2">
        <v>2</v>
      </c>
      <c r="E77" s="2" t="s">
        <v>337</v>
      </c>
      <c r="F77" s="2" t="s">
        <v>447</v>
      </c>
      <c r="G77" s="2" t="s">
        <v>450</v>
      </c>
      <c r="H77" s="2">
        <v>0</v>
      </c>
      <c r="I77" s="2" t="s">
        <v>297</v>
      </c>
      <c r="J77" s="2" t="s">
        <v>286</v>
      </c>
      <c r="K77" s="2">
        <v>8</v>
      </c>
    </row>
    <row r="78" spans="1:11" hidden="1" x14ac:dyDescent="0.25">
      <c r="A78" s="2">
        <v>2</v>
      </c>
      <c r="B78" s="2" t="s">
        <v>298</v>
      </c>
      <c r="C78" s="2" t="s">
        <v>299</v>
      </c>
      <c r="D78" s="2">
        <v>2</v>
      </c>
      <c r="E78" s="2" t="s">
        <v>337</v>
      </c>
      <c r="F78" s="2" t="s">
        <v>447</v>
      </c>
      <c r="G78" s="2" t="s">
        <v>450</v>
      </c>
      <c r="H78" s="2">
        <v>0</v>
      </c>
      <c r="I78" s="2" t="s">
        <v>363</v>
      </c>
      <c r="J78" s="2" t="s">
        <v>286</v>
      </c>
      <c r="K78" s="2">
        <v>368</v>
      </c>
    </row>
    <row r="79" spans="1:11" hidden="1" x14ac:dyDescent="0.25">
      <c r="A79" s="2">
        <v>2</v>
      </c>
      <c r="B79" s="2" t="s">
        <v>298</v>
      </c>
      <c r="C79" s="2" t="s">
        <v>299</v>
      </c>
      <c r="D79" s="2">
        <v>2</v>
      </c>
      <c r="E79" s="2" t="s">
        <v>337</v>
      </c>
      <c r="F79" s="2" t="s">
        <v>447</v>
      </c>
      <c r="G79" s="2" t="s">
        <v>450</v>
      </c>
      <c r="H79" s="2">
        <v>0</v>
      </c>
      <c r="I79" s="2" t="s">
        <v>336</v>
      </c>
      <c r="J79" s="2" t="s">
        <v>286</v>
      </c>
      <c r="K79" s="2">
        <v>450</v>
      </c>
    </row>
    <row r="80" spans="1:11" hidden="1" x14ac:dyDescent="0.25">
      <c r="A80" s="2">
        <v>2</v>
      </c>
      <c r="B80" s="2" t="s">
        <v>298</v>
      </c>
      <c r="C80" s="2" t="s">
        <v>299</v>
      </c>
      <c r="D80" s="2">
        <v>8</v>
      </c>
      <c r="E80" s="2" t="s">
        <v>338</v>
      </c>
      <c r="F80" s="2" t="s">
        <v>447</v>
      </c>
      <c r="G80" s="2" t="s">
        <v>448</v>
      </c>
      <c r="H80" s="2">
        <v>0</v>
      </c>
      <c r="I80" s="2" t="s">
        <v>297</v>
      </c>
      <c r="J80" s="2" t="s">
        <v>286</v>
      </c>
      <c r="K80" s="2">
        <v>18</v>
      </c>
    </row>
    <row r="81" spans="1:11" hidden="1" x14ac:dyDescent="0.25">
      <c r="A81" s="2">
        <v>2</v>
      </c>
      <c r="B81" s="2" t="s">
        <v>298</v>
      </c>
      <c r="C81" s="2" t="s">
        <v>299</v>
      </c>
      <c r="D81" s="2">
        <v>8</v>
      </c>
      <c r="E81" s="2" t="s">
        <v>338</v>
      </c>
      <c r="F81" s="2" t="s">
        <v>447</v>
      </c>
      <c r="G81" s="2" t="s">
        <v>448</v>
      </c>
      <c r="H81" s="2">
        <v>0</v>
      </c>
      <c r="I81" s="2" t="s">
        <v>363</v>
      </c>
      <c r="J81" s="2" t="s">
        <v>286</v>
      </c>
      <c r="K81" s="2">
        <v>74</v>
      </c>
    </row>
    <row r="82" spans="1:11" hidden="1" x14ac:dyDescent="0.25">
      <c r="A82" s="2">
        <v>2</v>
      </c>
      <c r="B82" s="2" t="s">
        <v>298</v>
      </c>
      <c r="C82" s="2" t="s">
        <v>299</v>
      </c>
      <c r="D82" s="2">
        <v>8</v>
      </c>
      <c r="E82" s="2" t="s">
        <v>338</v>
      </c>
      <c r="F82" s="2" t="s">
        <v>447</v>
      </c>
      <c r="G82" s="2" t="s">
        <v>449</v>
      </c>
      <c r="H82" s="2">
        <v>0</v>
      </c>
      <c r="I82" s="2" t="s">
        <v>297</v>
      </c>
      <c r="J82" s="2" t="s">
        <v>286</v>
      </c>
      <c r="K82" s="2">
        <v>15</v>
      </c>
    </row>
    <row r="83" spans="1:11" hidden="1" x14ac:dyDescent="0.25">
      <c r="A83" s="2">
        <v>2</v>
      </c>
      <c r="B83" s="2" t="s">
        <v>298</v>
      </c>
      <c r="C83" s="2" t="s">
        <v>299</v>
      </c>
      <c r="D83" s="2">
        <v>8</v>
      </c>
      <c r="E83" s="2" t="s">
        <v>338</v>
      </c>
      <c r="F83" s="2" t="s">
        <v>447</v>
      </c>
      <c r="G83" s="2" t="s">
        <v>449</v>
      </c>
      <c r="H83" s="2">
        <v>0</v>
      </c>
      <c r="I83" s="2" t="s">
        <v>363</v>
      </c>
      <c r="J83" s="2" t="s">
        <v>286</v>
      </c>
      <c r="K83" s="2">
        <v>47</v>
      </c>
    </row>
    <row r="84" spans="1:11" hidden="1" x14ac:dyDescent="0.25">
      <c r="A84" s="2">
        <v>2</v>
      </c>
      <c r="B84" s="2" t="s">
        <v>298</v>
      </c>
      <c r="C84" s="2" t="s">
        <v>299</v>
      </c>
      <c r="D84" s="2">
        <v>8</v>
      </c>
      <c r="E84" s="2" t="s">
        <v>338</v>
      </c>
      <c r="F84" s="2" t="s">
        <v>447</v>
      </c>
      <c r="G84" s="2" t="s">
        <v>449</v>
      </c>
      <c r="H84" s="2">
        <v>0</v>
      </c>
      <c r="I84" s="2" t="s">
        <v>336</v>
      </c>
      <c r="J84" s="2" t="s">
        <v>286</v>
      </c>
      <c r="K84" s="2">
        <v>1</v>
      </c>
    </row>
    <row r="85" spans="1:11" hidden="1" x14ac:dyDescent="0.25">
      <c r="A85" s="2">
        <v>2</v>
      </c>
      <c r="B85" s="2" t="s">
        <v>298</v>
      </c>
      <c r="C85" s="2" t="s">
        <v>299</v>
      </c>
      <c r="D85" s="2">
        <v>8</v>
      </c>
      <c r="E85" s="2" t="s">
        <v>338</v>
      </c>
      <c r="F85" s="2" t="s">
        <v>447</v>
      </c>
      <c r="G85" s="2" t="s">
        <v>450</v>
      </c>
      <c r="H85" s="2">
        <v>0</v>
      </c>
      <c r="I85" s="2" t="s">
        <v>297</v>
      </c>
      <c r="J85" s="2" t="s">
        <v>286</v>
      </c>
      <c r="K85" s="2">
        <v>5</v>
      </c>
    </row>
    <row r="86" spans="1:11" hidden="1" x14ac:dyDescent="0.25">
      <c r="A86" s="2">
        <v>2</v>
      </c>
      <c r="B86" s="2" t="s">
        <v>298</v>
      </c>
      <c r="C86" s="2" t="s">
        <v>299</v>
      </c>
      <c r="D86" s="2">
        <v>8</v>
      </c>
      <c r="E86" s="2" t="s">
        <v>338</v>
      </c>
      <c r="F86" s="2" t="s">
        <v>447</v>
      </c>
      <c r="G86" s="2" t="s">
        <v>450</v>
      </c>
      <c r="H86" s="2">
        <v>0</v>
      </c>
      <c r="I86" s="2" t="s">
        <v>363</v>
      </c>
      <c r="J86" s="2" t="s">
        <v>286</v>
      </c>
      <c r="K86" s="2">
        <v>158</v>
      </c>
    </row>
    <row r="87" spans="1:11" hidden="1" x14ac:dyDescent="0.25">
      <c r="A87" s="2">
        <v>2</v>
      </c>
      <c r="B87" s="2" t="s">
        <v>298</v>
      </c>
      <c r="C87" s="2" t="s">
        <v>299</v>
      </c>
      <c r="D87" s="2">
        <v>8</v>
      </c>
      <c r="E87" s="2" t="s">
        <v>338</v>
      </c>
      <c r="F87" s="2" t="s">
        <v>447</v>
      </c>
      <c r="G87" s="2" t="s">
        <v>450</v>
      </c>
      <c r="H87" s="2">
        <v>0</v>
      </c>
      <c r="I87" s="2" t="s">
        <v>336</v>
      </c>
      <c r="J87" s="2" t="s">
        <v>286</v>
      </c>
      <c r="K87" s="2">
        <v>130</v>
      </c>
    </row>
    <row r="88" spans="1:11" hidden="1" x14ac:dyDescent="0.25">
      <c r="A88" s="2">
        <v>2</v>
      </c>
      <c r="B88" s="2" t="s">
        <v>298</v>
      </c>
      <c r="C88" s="2" t="s">
        <v>299</v>
      </c>
      <c r="D88" s="2">
        <v>12</v>
      </c>
      <c r="E88" s="2" t="s">
        <v>339</v>
      </c>
      <c r="F88" s="2" t="s">
        <v>447</v>
      </c>
      <c r="G88" s="2" t="s">
        <v>448</v>
      </c>
      <c r="H88" s="2">
        <v>0</v>
      </c>
      <c r="I88" s="2" t="s">
        <v>297</v>
      </c>
      <c r="J88" s="2" t="s">
        <v>286</v>
      </c>
      <c r="K88" s="2">
        <v>153</v>
      </c>
    </row>
    <row r="89" spans="1:11" hidden="1" x14ac:dyDescent="0.25">
      <c r="A89" s="2">
        <v>2</v>
      </c>
      <c r="B89" s="2" t="s">
        <v>298</v>
      </c>
      <c r="C89" s="2" t="s">
        <v>299</v>
      </c>
      <c r="D89" s="2">
        <v>12</v>
      </c>
      <c r="E89" s="2" t="s">
        <v>339</v>
      </c>
      <c r="F89" s="2" t="s">
        <v>447</v>
      </c>
      <c r="G89" s="2" t="s">
        <v>448</v>
      </c>
      <c r="H89" s="2">
        <v>0</v>
      </c>
      <c r="I89" s="2" t="s">
        <v>363</v>
      </c>
      <c r="J89" s="2" t="s">
        <v>286</v>
      </c>
      <c r="K89" s="2">
        <v>1271</v>
      </c>
    </row>
    <row r="90" spans="1:11" hidden="1" x14ac:dyDescent="0.25">
      <c r="A90" s="2">
        <v>2</v>
      </c>
      <c r="B90" s="2" t="s">
        <v>298</v>
      </c>
      <c r="C90" s="2" t="s">
        <v>299</v>
      </c>
      <c r="D90" s="2">
        <v>12</v>
      </c>
      <c r="E90" s="2" t="s">
        <v>339</v>
      </c>
      <c r="F90" s="2" t="s">
        <v>447</v>
      </c>
      <c r="G90" s="2" t="s">
        <v>448</v>
      </c>
      <c r="H90" s="2">
        <v>0</v>
      </c>
      <c r="I90" s="2" t="s">
        <v>336</v>
      </c>
      <c r="J90" s="2" t="s">
        <v>286</v>
      </c>
      <c r="K90" s="2">
        <v>75</v>
      </c>
    </row>
    <row r="91" spans="1:11" hidden="1" x14ac:dyDescent="0.25">
      <c r="A91" s="2">
        <v>2</v>
      </c>
      <c r="B91" s="2" t="s">
        <v>298</v>
      </c>
      <c r="C91" s="2" t="s">
        <v>299</v>
      </c>
      <c r="D91" s="2">
        <v>12</v>
      </c>
      <c r="E91" s="2" t="s">
        <v>339</v>
      </c>
      <c r="F91" s="2" t="s">
        <v>447</v>
      </c>
      <c r="G91" s="2" t="s">
        <v>449</v>
      </c>
      <c r="H91" s="2">
        <v>0</v>
      </c>
      <c r="I91" s="2" t="s">
        <v>297</v>
      </c>
      <c r="J91" s="2" t="s">
        <v>286</v>
      </c>
      <c r="K91" s="2">
        <v>110</v>
      </c>
    </row>
    <row r="92" spans="1:11" hidden="1" x14ac:dyDescent="0.25">
      <c r="A92" s="2">
        <v>2</v>
      </c>
      <c r="B92" s="2" t="s">
        <v>298</v>
      </c>
      <c r="C92" s="2" t="s">
        <v>299</v>
      </c>
      <c r="D92" s="2">
        <v>12</v>
      </c>
      <c r="E92" s="2" t="s">
        <v>339</v>
      </c>
      <c r="F92" s="2" t="s">
        <v>447</v>
      </c>
      <c r="G92" s="2" t="s">
        <v>449</v>
      </c>
      <c r="H92" s="2">
        <v>0</v>
      </c>
      <c r="I92" s="2" t="s">
        <v>363</v>
      </c>
      <c r="J92" s="2" t="s">
        <v>286</v>
      </c>
      <c r="K92" s="2">
        <v>859</v>
      </c>
    </row>
    <row r="93" spans="1:11" hidden="1" x14ac:dyDescent="0.25">
      <c r="A93" s="2">
        <v>2</v>
      </c>
      <c r="B93" s="2" t="s">
        <v>298</v>
      </c>
      <c r="C93" s="2" t="s">
        <v>299</v>
      </c>
      <c r="D93" s="2">
        <v>12</v>
      </c>
      <c r="E93" s="2" t="s">
        <v>339</v>
      </c>
      <c r="F93" s="2" t="s">
        <v>447</v>
      </c>
      <c r="G93" s="2" t="s">
        <v>449</v>
      </c>
      <c r="H93" s="2">
        <v>0</v>
      </c>
      <c r="I93" s="2" t="s">
        <v>336</v>
      </c>
      <c r="J93" s="2" t="s">
        <v>286</v>
      </c>
      <c r="K93" s="2">
        <v>13</v>
      </c>
    </row>
    <row r="94" spans="1:11" hidden="1" x14ac:dyDescent="0.25">
      <c r="A94" s="2">
        <v>2</v>
      </c>
      <c r="B94" s="2" t="s">
        <v>298</v>
      </c>
      <c r="C94" s="2" t="s">
        <v>299</v>
      </c>
      <c r="D94" s="2">
        <v>12</v>
      </c>
      <c r="E94" s="2" t="s">
        <v>339</v>
      </c>
      <c r="F94" s="2" t="s">
        <v>447</v>
      </c>
      <c r="G94" s="2" t="s">
        <v>450</v>
      </c>
      <c r="H94" s="2">
        <v>0</v>
      </c>
      <c r="I94" s="2" t="s">
        <v>297</v>
      </c>
      <c r="J94" s="2" t="s">
        <v>286</v>
      </c>
      <c r="K94" s="2">
        <v>8</v>
      </c>
    </row>
    <row r="95" spans="1:11" hidden="1" x14ac:dyDescent="0.25">
      <c r="A95" s="2">
        <v>2</v>
      </c>
      <c r="B95" s="2" t="s">
        <v>298</v>
      </c>
      <c r="C95" s="2" t="s">
        <v>299</v>
      </c>
      <c r="D95" s="2">
        <v>12</v>
      </c>
      <c r="E95" s="2" t="s">
        <v>339</v>
      </c>
      <c r="F95" s="2" t="s">
        <v>447</v>
      </c>
      <c r="G95" s="2" t="s">
        <v>450</v>
      </c>
      <c r="H95" s="2">
        <v>0</v>
      </c>
      <c r="I95" s="2" t="s">
        <v>363</v>
      </c>
      <c r="J95" s="2" t="s">
        <v>286</v>
      </c>
      <c r="K95" s="2">
        <v>427</v>
      </c>
    </row>
    <row r="96" spans="1:11" hidden="1" x14ac:dyDescent="0.25">
      <c r="A96" s="2">
        <v>2</v>
      </c>
      <c r="B96" s="2" t="s">
        <v>298</v>
      </c>
      <c r="C96" s="2" t="s">
        <v>299</v>
      </c>
      <c r="D96" s="2">
        <v>12</v>
      </c>
      <c r="E96" s="2" t="s">
        <v>339</v>
      </c>
      <c r="F96" s="2" t="s">
        <v>447</v>
      </c>
      <c r="G96" s="2" t="s">
        <v>450</v>
      </c>
      <c r="H96" s="2">
        <v>0</v>
      </c>
      <c r="I96" s="2" t="s">
        <v>336</v>
      </c>
      <c r="J96" s="2" t="s">
        <v>286</v>
      </c>
      <c r="K96" s="2">
        <v>3637</v>
      </c>
    </row>
    <row r="97" spans="1:11" hidden="1" x14ac:dyDescent="0.25">
      <c r="A97" s="2">
        <v>2</v>
      </c>
      <c r="B97" s="2" t="s">
        <v>298</v>
      </c>
      <c r="C97" s="2" t="s">
        <v>299</v>
      </c>
      <c r="D97" s="2">
        <v>13</v>
      </c>
      <c r="E97" s="2" t="s">
        <v>340</v>
      </c>
      <c r="F97" s="2" t="s">
        <v>447</v>
      </c>
      <c r="G97" s="2" t="s">
        <v>448</v>
      </c>
      <c r="H97" s="2">
        <v>0</v>
      </c>
      <c r="I97" s="2" t="s">
        <v>297</v>
      </c>
      <c r="J97" s="2" t="s">
        <v>286</v>
      </c>
      <c r="K97" s="2">
        <v>52</v>
      </c>
    </row>
    <row r="98" spans="1:11" hidden="1" x14ac:dyDescent="0.25">
      <c r="A98" s="2">
        <v>2</v>
      </c>
      <c r="B98" s="2" t="s">
        <v>298</v>
      </c>
      <c r="C98" s="2" t="s">
        <v>299</v>
      </c>
      <c r="D98" s="2">
        <v>13</v>
      </c>
      <c r="E98" s="2" t="s">
        <v>340</v>
      </c>
      <c r="F98" s="2" t="s">
        <v>447</v>
      </c>
      <c r="G98" s="2" t="s">
        <v>448</v>
      </c>
      <c r="H98" s="2">
        <v>0</v>
      </c>
      <c r="I98" s="2" t="s">
        <v>363</v>
      </c>
      <c r="J98" s="2" t="s">
        <v>286</v>
      </c>
      <c r="K98" s="2">
        <v>212</v>
      </c>
    </row>
    <row r="99" spans="1:11" hidden="1" x14ac:dyDescent="0.25">
      <c r="A99" s="2">
        <v>2</v>
      </c>
      <c r="B99" s="2" t="s">
        <v>298</v>
      </c>
      <c r="C99" s="2" t="s">
        <v>299</v>
      </c>
      <c r="D99" s="2">
        <v>13</v>
      </c>
      <c r="E99" s="2" t="s">
        <v>340</v>
      </c>
      <c r="F99" s="2" t="s">
        <v>447</v>
      </c>
      <c r="G99" s="2" t="s">
        <v>448</v>
      </c>
      <c r="H99" s="2">
        <v>0</v>
      </c>
      <c r="I99" s="2" t="s">
        <v>336</v>
      </c>
      <c r="J99" s="2" t="s">
        <v>286</v>
      </c>
      <c r="K99" s="2">
        <v>20</v>
      </c>
    </row>
    <row r="100" spans="1:11" hidden="1" x14ac:dyDescent="0.25">
      <c r="A100" s="2">
        <v>2</v>
      </c>
      <c r="B100" s="2" t="s">
        <v>298</v>
      </c>
      <c r="C100" s="2" t="s">
        <v>299</v>
      </c>
      <c r="D100" s="2">
        <v>13</v>
      </c>
      <c r="E100" s="2" t="s">
        <v>340</v>
      </c>
      <c r="F100" s="2" t="s">
        <v>447</v>
      </c>
      <c r="G100" s="2" t="s">
        <v>448</v>
      </c>
      <c r="H100" s="2">
        <v>0</v>
      </c>
      <c r="I100" s="2" t="s">
        <v>363</v>
      </c>
      <c r="J100" s="2" t="s">
        <v>286</v>
      </c>
      <c r="K100" s="2">
        <v>1</v>
      </c>
    </row>
    <row r="101" spans="1:11" hidden="1" x14ac:dyDescent="0.25">
      <c r="A101" s="2">
        <v>2</v>
      </c>
      <c r="B101" s="2" t="s">
        <v>298</v>
      </c>
      <c r="C101" s="2" t="s">
        <v>299</v>
      </c>
      <c r="D101" s="2">
        <v>13</v>
      </c>
      <c r="E101" s="2" t="s">
        <v>340</v>
      </c>
      <c r="F101" s="2" t="s">
        <v>447</v>
      </c>
      <c r="G101" s="2" t="s">
        <v>449</v>
      </c>
      <c r="H101" s="2">
        <v>0</v>
      </c>
      <c r="I101" s="2" t="s">
        <v>297</v>
      </c>
      <c r="J101" s="2" t="s">
        <v>286</v>
      </c>
      <c r="K101" s="2">
        <v>45</v>
      </c>
    </row>
    <row r="102" spans="1:11" hidden="1" x14ac:dyDescent="0.25">
      <c r="A102" s="2">
        <v>2</v>
      </c>
      <c r="B102" s="2" t="s">
        <v>298</v>
      </c>
      <c r="C102" s="2" t="s">
        <v>299</v>
      </c>
      <c r="D102" s="2">
        <v>13</v>
      </c>
      <c r="E102" s="2" t="s">
        <v>340</v>
      </c>
      <c r="F102" s="2" t="s">
        <v>447</v>
      </c>
      <c r="G102" s="2" t="s">
        <v>449</v>
      </c>
      <c r="H102" s="2">
        <v>0</v>
      </c>
      <c r="I102" s="2" t="s">
        <v>363</v>
      </c>
      <c r="J102" s="2" t="s">
        <v>286</v>
      </c>
      <c r="K102" s="2">
        <v>211</v>
      </c>
    </row>
    <row r="103" spans="1:11" hidden="1" x14ac:dyDescent="0.25">
      <c r="A103" s="2">
        <v>2</v>
      </c>
      <c r="B103" s="2" t="s">
        <v>298</v>
      </c>
      <c r="C103" s="2" t="s">
        <v>299</v>
      </c>
      <c r="D103" s="2">
        <v>13</v>
      </c>
      <c r="E103" s="2" t="s">
        <v>340</v>
      </c>
      <c r="F103" s="2" t="s">
        <v>447</v>
      </c>
      <c r="G103" s="2" t="s">
        <v>449</v>
      </c>
      <c r="H103" s="2">
        <v>0</v>
      </c>
      <c r="I103" s="2" t="s">
        <v>336</v>
      </c>
      <c r="J103" s="2" t="s">
        <v>286</v>
      </c>
      <c r="K103" s="2">
        <v>17</v>
      </c>
    </row>
    <row r="104" spans="1:11" hidden="1" x14ac:dyDescent="0.25">
      <c r="A104" s="2">
        <v>2</v>
      </c>
      <c r="B104" s="2" t="s">
        <v>298</v>
      </c>
      <c r="C104" s="2" t="s">
        <v>299</v>
      </c>
      <c r="D104" s="2">
        <v>13</v>
      </c>
      <c r="E104" s="2" t="s">
        <v>340</v>
      </c>
      <c r="F104" s="2" t="s">
        <v>447</v>
      </c>
      <c r="G104" s="2" t="s">
        <v>449</v>
      </c>
      <c r="H104" s="2">
        <v>0</v>
      </c>
      <c r="I104" s="2" t="s">
        <v>363</v>
      </c>
      <c r="J104" s="2" t="s">
        <v>286</v>
      </c>
      <c r="K104" s="2">
        <v>1</v>
      </c>
    </row>
    <row r="105" spans="1:11" hidden="1" x14ac:dyDescent="0.25">
      <c r="A105" s="2">
        <v>2</v>
      </c>
      <c r="B105" s="2" t="s">
        <v>298</v>
      </c>
      <c r="C105" s="2" t="s">
        <v>299</v>
      </c>
      <c r="D105" s="2">
        <v>13</v>
      </c>
      <c r="E105" s="2" t="s">
        <v>340</v>
      </c>
      <c r="F105" s="2" t="s">
        <v>447</v>
      </c>
      <c r="G105" s="2" t="s">
        <v>450</v>
      </c>
      <c r="H105" s="2">
        <v>0</v>
      </c>
      <c r="I105" s="2" t="s">
        <v>297</v>
      </c>
      <c r="J105" s="2" t="s">
        <v>286</v>
      </c>
      <c r="K105" s="2">
        <v>9</v>
      </c>
    </row>
    <row r="106" spans="1:11" hidden="1" x14ac:dyDescent="0.25">
      <c r="A106" s="2">
        <v>2</v>
      </c>
      <c r="B106" s="2" t="s">
        <v>298</v>
      </c>
      <c r="C106" s="2" t="s">
        <v>299</v>
      </c>
      <c r="D106" s="2">
        <v>13</v>
      </c>
      <c r="E106" s="2" t="s">
        <v>340</v>
      </c>
      <c r="F106" s="2" t="s">
        <v>447</v>
      </c>
      <c r="G106" s="2" t="s">
        <v>450</v>
      </c>
      <c r="H106" s="2">
        <v>0</v>
      </c>
      <c r="I106" s="2" t="s">
        <v>363</v>
      </c>
      <c r="J106" s="2" t="s">
        <v>286</v>
      </c>
      <c r="K106" s="2">
        <v>265</v>
      </c>
    </row>
    <row r="107" spans="1:11" hidden="1" x14ac:dyDescent="0.25">
      <c r="A107" s="2">
        <v>2</v>
      </c>
      <c r="B107" s="2" t="s">
        <v>298</v>
      </c>
      <c r="C107" s="2" t="s">
        <v>299</v>
      </c>
      <c r="D107" s="2">
        <v>13</v>
      </c>
      <c r="E107" s="2" t="s">
        <v>340</v>
      </c>
      <c r="F107" s="2" t="s">
        <v>447</v>
      </c>
      <c r="G107" s="2" t="s">
        <v>450</v>
      </c>
      <c r="H107" s="2">
        <v>0</v>
      </c>
      <c r="I107" s="2" t="s">
        <v>336</v>
      </c>
      <c r="J107" s="2" t="s">
        <v>286</v>
      </c>
      <c r="K107" s="2">
        <v>812</v>
      </c>
    </row>
    <row r="108" spans="1:11" hidden="1" x14ac:dyDescent="0.25">
      <c r="A108" s="2">
        <v>2</v>
      </c>
      <c r="B108" s="2" t="s">
        <v>298</v>
      </c>
      <c r="C108" s="2" t="s">
        <v>299</v>
      </c>
      <c r="D108" s="2">
        <v>15</v>
      </c>
      <c r="E108" s="2" t="s">
        <v>341</v>
      </c>
      <c r="F108" s="2" t="s">
        <v>447</v>
      </c>
      <c r="G108" s="2" t="s">
        <v>448</v>
      </c>
      <c r="H108" s="2">
        <v>0</v>
      </c>
      <c r="I108" s="2" t="s">
        <v>297</v>
      </c>
      <c r="J108" s="2" t="s">
        <v>286</v>
      </c>
      <c r="K108" s="2">
        <v>37</v>
      </c>
    </row>
    <row r="109" spans="1:11" hidden="1" x14ac:dyDescent="0.25">
      <c r="A109" s="2">
        <v>2</v>
      </c>
      <c r="B109" s="2" t="s">
        <v>298</v>
      </c>
      <c r="C109" s="2" t="s">
        <v>299</v>
      </c>
      <c r="D109" s="2">
        <v>15</v>
      </c>
      <c r="E109" s="2" t="s">
        <v>341</v>
      </c>
      <c r="F109" s="2" t="s">
        <v>447</v>
      </c>
      <c r="G109" s="2" t="s">
        <v>448</v>
      </c>
      <c r="H109" s="2">
        <v>0</v>
      </c>
      <c r="I109" s="2" t="s">
        <v>363</v>
      </c>
      <c r="J109" s="2" t="s">
        <v>286</v>
      </c>
      <c r="K109" s="2">
        <v>225</v>
      </c>
    </row>
    <row r="110" spans="1:11" hidden="1" x14ac:dyDescent="0.25">
      <c r="A110" s="2">
        <v>2</v>
      </c>
      <c r="B110" s="2" t="s">
        <v>298</v>
      </c>
      <c r="C110" s="2" t="s">
        <v>299</v>
      </c>
      <c r="D110" s="2">
        <v>15</v>
      </c>
      <c r="E110" s="2" t="s">
        <v>341</v>
      </c>
      <c r="F110" s="2" t="s">
        <v>447</v>
      </c>
      <c r="G110" s="2" t="s">
        <v>448</v>
      </c>
      <c r="H110" s="2">
        <v>0</v>
      </c>
      <c r="I110" s="2" t="s">
        <v>336</v>
      </c>
      <c r="J110" s="2" t="s">
        <v>286</v>
      </c>
      <c r="K110" s="2">
        <v>4</v>
      </c>
    </row>
    <row r="111" spans="1:11" hidden="1" x14ac:dyDescent="0.25">
      <c r="A111" s="2">
        <v>2</v>
      </c>
      <c r="B111" s="2" t="s">
        <v>298</v>
      </c>
      <c r="C111" s="2" t="s">
        <v>299</v>
      </c>
      <c r="D111" s="2">
        <v>15</v>
      </c>
      <c r="E111" s="2" t="s">
        <v>341</v>
      </c>
      <c r="F111" s="2" t="s">
        <v>447</v>
      </c>
      <c r="G111" s="2" t="s">
        <v>449</v>
      </c>
      <c r="H111" s="2">
        <v>0</v>
      </c>
      <c r="I111" s="2" t="s">
        <v>297</v>
      </c>
      <c r="J111" s="2" t="s">
        <v>286</v>
      </c>
      <c r="K111" s="2">
        <v>39</v>
      </c>
    </row>
    <row r="112" spans="1:11" hidden="1" x14ac:dyDescent="0.25">
      <c r="A112" s="2">
        <v>2</v>
      </c>
      <c r="B112" s="2" t="s">
        <v>298</v>
      </c>
      <c r="C112" s="2" t="s">
        <v>299</v>
      </c>
      <c r="D112" s="2">
        <v>15</v>
      </c>
      <c r="E112" s="2" t="s">
        <v>341</v>
      </c>
      <c r="F112" s="2" t="s">
        <v>447</v>
      </c>
      <c r="G112" s="2" t="s">
        <v>449</v>
      </c>
      <c r="H112" s="2">
        <v>0</v>
      </c>
      <c r="I112" s="2" t="s">
        <v>363</v>
      </c>
      <c r="J112" s="2" t="s">
        <v>286</v>
      </c>
      <c r="K112" s="2">
        <v>252</v>
      </c>
    </row>
    <row r="113" spans="1:11" hidden="1" x14ac:dyDescent="0.25">
      <c r="A113" s="2">
        <v>2</v>
      </c>
      <c r="B113" s="2" t="s">
        <v>298</v>
      </c>
      <c r="C113" s="2" t="s">
        <v>299</v>
      </c>
      <c r="D113" s="2">
        <v>15</v>
      </c>
      <c r="E113" s="2" t="s">
        <v>341</v>
      </c>
      <c r="F113" s="2" t="s">
        <v>447</v>
      </c>
      <c r="G113" s="2" t="s">
        <v>449</v>
      </c>
      <c r="H113" s="2">
        <v>0</v>
      </c>
      <c r="I113" s="2" t="s">
        <v>336</v>
      </c>
      <c r="J113" s="2" t="s">
        <v>286</v>
      </c>
      <c r="K113" s="2">
        <v>4</v>
      </c>
    </row>
    <row r="114" spans="1:11" hidden="1" x14ac:dyDescent="0.25">
      <c r="A114" s="2">
        <v>2</v>
      </c>
      <c r="B114" s="2" t="s">
        <v>298</v>
      </c>
      <c r="C114" s="2" t="s">
        <v>299</v>
      </c>
      <c r="D114" s="2">
        <v>15</v>
      </c>
      <c r="E114" s="2" t="s">
        <v>341</v>
      </c>
      <c r="F114" s="2" t="s">
        <v>447</v>
      </c>
      <c r="G114" s="2" t="s">
        <v>449</v>
      </c>
      <c r="H114" s="2">
        <v>0</v>
      </c>
      <c r="I114" s="2" t="s">
        <v>363</v>
      </c>
      <c r="J114" s="2" t="s">
        <v>286</v>
      </c>
      <c r="K114" s="2">
        <v>2</v>
      </c>
    </row>
    <row r="115" spans="1:11" hidden="1" x14ac:dyDescent="0.25">
      <c r="A115" s="2">
        <v>2</v>
      </c>
      <c r="B115" s="2" t="s">
        <v>298</v>
      </c>
      <c r="C115" s="2" t="s">
        <v>299</v>
      </c>
      <c r="D115" s="2">
        <v>15</v>
      </c>
      <c r="E115" s="2" t="s">
        <v>341</v>
      </c>
      <c r="F115" s="2" t="s">
        <v>447</v>
      </c>
      <c r="G115" s="2" t="s">
        <v>450</v>
      </c>
      <c r="H115" s="2">
        <v>0</v>
      </c>
      <c r="I115" s="2" t="s">
        <v>297</v>
      </c>
      <c r="J115" s="2" t="s">
        <v>286</v>
      </c>
      <c r="K115" s="2">
        <v>18</v>
      </c>
    </row>
    <row r="116" spans="1:11" hidden="1" x14ac:dyDescent="0.25">
      <c r="A116" s="2">
        <v>2</v>
      </c>
      <c r="B116" s="2" t="s">
        <v>298</v>
      </c>
      <c r="C116" s="2" t="s">
        <v>299</v>
      </c>
      <c r="D116" s="2">
        <v>15</v>
      </c>
      <c r="E116" s="2" t="s">
        <v>341</v>
      </c>
      <c r="F116" s="2" t="s">
        <v>447</v>
      </c>
      <c r="G116" s="2" t="s">
        <v>450</v>
      </c>
      <c r="H116" s="2">
        <v>0</v>
      </c>
      <c r="I116" s="2" t="s">
        <v>363</v>
      </c>
      <c r="J116" s="2" t="s">
        <v>286</v>
      </c>
      <c r="K116" s="2">
        <v>342</v>
      </c>
    </row>
    <row r="117" spans="1:11" hidden="1" x14ac:dyDescent="0.25">
      <c r="A117" s="2">
        <v>2</v>
      </c>
      <c r="B117" s="2" t="s">
        <v>298</v>
      </c>
      <c r="C117" s="2" t="s">
        <v>299</v>
      </c>
      <c r="D117" s="2">
        <v>15</v>
      </c>
      <c r="E117" s="2" t="s">
        <v>341</v>
      </c>
      <c r="F117" s="2" t="s">
        <v>447</v>
      </c>
      <c r="G117" s="2" t="s">
        <v>450</v>
      </c>
      <c r="H117" s="2">
        <v>0</v>
      </c>
      <c r="I117" s="2" t="s">
        <v>336</v>
      </c>
      <c r="J117" s="2" t="s">
        <v>286</v>
      </c>
      <c r="K117" s="2">
        <v>787</v>
      </c>
    </row>
    <row r="118" spans="1:11" hidden="1" x14ac:dyDescent="0.25">
      <c r="A118" s="2">
        <v>2</v>
      </c>
      <c r="B118" s="2" t="s">
        <v>298</v>
      </c>
      <c r="C118" s="2" t="s">
        <v>299</v>
      </c>
      <c r="D118" s="2">
        <v>16</v>
      </c>
      <c r="E118" s="2" t="s">
        <v>335</v>
      </c>
      <c r="F118" s="2" t="s">
        <v>447</v>
      </c>
      <c r="G118" s="2" t="s">
        <v>448</v>
      </c>
      <c r="H118" s="2">
        <v>0</v>
      </c>
      <c r="I118" s="2" t="s">
        <v>297</v>
      </c>
      <c r="J118" s="2" t="s">
        <v>286</v>
      </c>
      <c r="K118" s="2">
        <v>12</v>
      </c>
    </row>
    <row r="119" spans="1:11" hidden="1" x14ac:dyDescent="0.25">
      <c r="A119" s="2">
        <v>2</v>
      </c>
      <c r="B119" s="2" t="s">
        <v>298</v>
      </c>
      <c r="C119" s="2" t="s">
        <v>299</v>
      </c>
      <c r="D119" s="2">
        <v>16</v>
      </c>
      <c r="E119" s="2" t="s">
        <v>335</v>
      </c>
      <c r="F119" s="2" t="s">
        <v>447</v>
      </c>
      <c r="G119" s="2" t="s">
        <v>448</v>
      </c>
      <c r="H119" s="2">
        <v>0</v>
      </c>
      <c r="I119" s="2" t="s">
        <v>363</v>
      </c>
      <c r="J119" s="2" t="s">
        <v>286</v>
      </c>
      <c r="K119" s="2">
        <v>115</v>
      </c>
    </row>
    <row r="120" spans="1:11" hidden="1" x14ac:dyDescent="0.25">
      <c r="A120" s="2">
        <v>2</v>
      </c>
      <c r="B120" s="2" t="s">
        <v>298</v>
      </c>
      <c r="C120" s="2" t="s">
        <v>299</v>
      </c>
      <c r="D120" s="2">
        <v>16</v>
      </c>
      <c r="E120" s="2" t="s">
        <v>335</v>
      </c>
      <c r="F120" s="2" t="s">
        <v>447</v>
      </c>
      <c r="G120" s="2" t="s">
        <v>448</v>
      </c>
      <c r="H120" s="2">
        <v>0</v>
      </c>
      <c r="I120" s="2" t="s">
        <v>336</v>
      </c>
      <c r="J120" s="2" t="s">
        <v>286</v>
      </c>
      <c r="K120" s="2">
        <v>9</v>
      </c>
    </row>
    <row r="121" spans="1:11" hidden="1" x14ac:dyDescent="0.25">
      <c r="A121" s="2">
        <v>2</v>
      </c>
      <c r="B121" s="2" t="s">
        <v>298</v>
      </c>
      <c r="C121" s="2" t="s">
        <v>299</v>
      </c>
      <c r="D121" s="2">
        <v>16</v>
      </c>
      <c r="E121" s="2" t="s">
        <v>335</v>
      </c>
      <c r="F121" s="2" t="s">
        <v>447</v>
      </c>
      <c r="G121" s="2" t="s">
        <v>449</v>
      </c>
      <c r="H121" s="2">
        <v>0</v>
      </c>
      <c r="I121" s="2" t="s">
        <v>297</v>
      </c>
      <c r="J121" s="2" t="s">
        <v>286</v>
      </c>
      <c r="K121" s="2">
        <v>16</v>
      </c>
    </row>
    <row r="122" spans="1:11" hidden="1" x14ac:dyDescent="0.25">
      <c r="A122" s="2">
        <v>2</v>
      </c>
      <c r="B122" s="2" t="s">
        <v>298</v>
      </c>
      <c r="C122" s="2" t="s">
        <v>299</v>
      </c>
      <c r="D122" s="2">
        <v>16</v>
      </c>
      <c r="E122" s="2" t="s">
        <v>335</v>
      </c>
      <c r="F122" s="2" t="s">
        <v>447</v>
      </c>
      <c r="G122" s="2" t="s">
        <v>449</v>
      </c>
      <c r="H122" s="2">
        <v>0</v>
      </c>
      <c r="I122" s="2" t="s">
        <v>363</v>
      </c>
      <c r="J122" s="2" t="s">
        <v>286</v>
      </c>
      <c r="K122" s="2">
        <v>89</v>
      </c>
    </row>
    <row r="123" spans="1:11" hidden="1" x14ac:dyDescent="0.25">
      <c r="A123" s="2">
        <v>2</v>
      </c>
      <c r="B123" s="2" t="s">
        <v>298</v>
      </c>
      <c r="C123" s="2" t="s">
        <v>299</v>
      </c>
      <c r="D123" s="2">
        <v>16</v>
      </c>
      <c r="E123" s="2" t="s">
        <v>335</v>
      </c>
      <c r="F123" s="2" t="s">
        <v>447</v>
      </c>
      <c r="G123" s="2" t="s">
        <v>449</v>
      </c>
      <c r="H123" s="2">
        <v>0</v>
      </c>
      <c r="I123" s="2" t="s">
        <v>336</v>
      </c>
      <c r="J123" s="2" t="s">
        <v>286</v>
      </c>
      <c r="K123" s="2">
        <v>2</v>
      </c>
    </row>
    <row r="124" spans="1:11" hidden="1" x14ac:dyDescent="0.25">
      <c r="A124" s="2">
        <v>2</v>
      </c>
      <c r="B124" s="2" t="s">
        <v>298</v>
      </c>
      <c r="C124" s="2" t="s">
        <v>299</v>
      </c>
      <c r="D124" s="2">
        <v>16</v>
      </c>
      <c r="E124" s="2" t="s">
        <v>335</v>
      </c>
      <c r="F124" s="2" t="s">
        <v>447</v>
      </c>
      <c r="G124" s="2" t="s">
        <v>450</v>
      </c>
      <c r="H124" s="2">
        <v>0</v>
      </c>
      <c r="I124" s="2" t="s">
        <v>297</v>
      </c>
      <c r="J124" s="2" t="s">
        <v>286</v>
      </c>
      <c r="K124" s="2">
        <v>17</v>
      </c>
    </row>
    <row r="125" spans="1:11" hidden="1" x14ac:dyDescent="0.25">
      <c r="A125" s="2">
        <v>2</v>
      </c>
      <c r="B125" s="2" t="s">
        <v>298</v>
      </c>
      <c r="C125" s="2" t="s">
        <v>299</v>
      </c>
      <c r="D125" s="2">
        <v>16</v>
      </c>
      <c r="E125" s="2" t="s">
        <v>335</v>
      </c>
      <c r="F125" s="2" t="s">
        <v>447</v>
      </c>
      <c r="G125" s="2" t="s">
        <v>450</v>
      </c>
      <c r="H125" s="2">
        <v>0</v>
      </c>
      <c r="I125" s="2" t="s">
        <v>363</v>
      </c>
      <c r="J125" s="2" t="s">
        <v>286</v>
      </c>
      <c r="K125" s="2">
        <v>236</v>
      </c>
    </row>
    <row r="126" spans="1:11" hidden="1" x14ac:dyDescent="0.25">
      <c r="A126" s="2">
        <v>2</v>
      </c>
      <c r="B126" s="2" t="s">
        <v>298</v>
      </c>
      <c r="C126" s="2" t="s">
        <v>299</v>
      </c>
      <c r="D126" s="2">
        <v>16</v>
      </c>
      <c r="E126" s="2" t="s">
        <v>335</v>
      </c>
      <c r="F126" s="2" t="s">
        <v>447</v>
      </c>
      <c r="G126" s="2" t="s">
        <v>450</v>
      </c>
      <c r="H126" s="2">
        <v>0</v>
      </c>
      <c r="I126" s="2" t="s">
        <v>336</v>
      </c>
      <c r="J126" s="2" t="s">
        <v>286</v>
      </c>
      <c r="K126" s="2">
        <v>258</v>
      </c>
    </row>
    <row r="127" spans="1:11" hidden="1" x14ac:dyDescent="0.25">
      <c r="A127" s="2">
        <v>2</v>
      </c>
      <c r="B127" s="2" t="s">
        <v>298</v>
      </c>
      <c r="C127" s="2" t="s">
        <v>299</v>
      </c>
      <c r="D127" s="2">
        <v>17</v>
      </c>
      <c r="E127" s="2" t="s">
        <v>342</v>
      </c>
      <c r="F127" s="2" t="s">
        <v>447</v>
      </c>
      <c r="G127" s="2" t="s">
        <v>448</v>
      </c>
      <c r="H127" s="2">
        <v>0</v>
      </c>
      <c r="I127" s="2" t="s">
        <v>297</v>
      </c>
      <c r="J127" s="2" t="s">
        <v>286</v>
      </c>
      <c r="K127" s="2">
        <v>2</v>
      </c>
    </row>
    <row r="128" spans="1:11" hidden="1" x14ac:dyDescent="0.25">
      <c r="A128" s="2">
        <v>2</v>
      </c>
      <c r="B128" s="2" t="s">
        <v>298</v>
      </c>
      <c r="C128" s="2" t="s">
        <v>299</v>
      </c>
      <c r="D128" s="2">
        <v>17</v>
      </c>
      <c r="E128" s="2" t="s">
        <v>342</v>
      </c>
      <c r="F128" s="2" t="s">
        <v>447</v>
      </c>
      <c r="G128" s="2" t="s">
        <v>448</v>
      </c>
      <c r="H128" s="2">
        <v>0</v>
      </c>
      <c r="I128" s="2" t="s">
        <v>363</v>
      </c>
      <c r="J128" s="2" t="s">
        <v>286</v>
      </c>
      <c r="K128" s="2">
        <v>44</v>
      </c>
    </row>
    <row r="129" spans="1:11" hidden="1" x14ac:dyDescent="0.25">
      <c r="A129" s="2">
        <v>2</v>
      </c>
      <c r="B129" s="2" t="s">
        <v>298</v>
      </c>
      <c r="C129" s="2" t="s">
        <v>299</v>
      </c>
      <c r="D129" s="2">
        <v>17</v>
      </c>
      <c r="E129" s="2" t="s">
        <v>342</v>
      </c>
      <c r="F129" s="2" t="s">
        <v>447</v>
      </c>
      <c r="G129" s="2" t="s">
        <v>448</v>
      </c>
      <c r="H129" s="2">
        <v>0</v>
      </c>
      <c r="I129" s="2" t="s">
        <v>336</v>
      </c>
      <c r="J129" s="2" t="s">
        <v>286</v>
      </c>
      <c r="K129" s="2">
        <v>4</v>
      </c>
    </row>
    <row r="130" spans="1:11" hidden="1" x14ac:dyDescent="0.25">
      <c r="A130" s="2">
        <v>2</v>
      </c>
      <c r="B130" s="2" t="s">
        <v>298</v>
      </c>
      <c r="C130" s="2" t="s">
        <v>299</v>
      </c>
      <c r="D130" s="2">
        <v>17</v>
      </c>
      <c r="E130" s="2" t="s">
        <v>342</v>
      </c>
      <c r="F130" s="2" t="s">
        <v>447</v>
      </c>
      <c r="G130" s="2" t="s">
        <v>449</v>
      </c>
      <c r="H130" s="2">
        <v>0</v>
      </c>
      <c r="I130" s="2" t="s">
        <v>297</v>
      </c>
      <c r="J130" s="2" t="s">
        <v>286</v>
      </c>
      <c r="K130" s="2">
        <v>9</v>
      </c>
    </row>
    <row r="131" spans="1:11" hidden="1" x14ac:dyDescent="0.25">
      <c r="A131" s="2">
        <v>2</v>
      </c>
      <c r="B131" s="2" t="s">
        <v>298</v>
      </c>
      <c r="C131" s="2" t="s">
        <v>299</v>
      </c>
      <c r="D131" s="2">
        <v>17</v>
      </c>
      <c r="E131" s="2" t="s">
        <v>342</v>
      </c>
      <c r="F131" s="2" t="s">
        <v>447</v>
      </c>
      <c r="G131" s="2" t="s">
        <v>449</v>
      </c>
      <c r="H131" s="2">
        <v>0</v>
      </c>
      <c r="I131" s="2" t="s">
        <v>363</v>
      </c>
      <c r="J131" s="2" t="s">
        <v>286</v>
      </c>
      <c r="K131" s="2">
        <v>51</v>
      </c>
    </row>
    <row r="132" spans="1:11" hidden="1" x14ac:dyDescent="0.25">
      <c r="A132" s="2">
        <v>2</v>
      </c>
      <c r="B132" s="2" t="s">
        <v>298</v>
      </c>
      <c r="C132" s="2" t="s">
        <v>299</v>
      </c>
      <c r="D132" s="2">
        <v>17</v>
      </c>
      <c r="E132" s="2" t="s">
        <v>342</v>
      </c>
      <c r="F132" s="2" t="s">
        <v>447</v>
      </c>
      <c r="G132" s="2" t="s">
        <v>449</v>
      </c>
      <c r="H132" s="2">
        <v>0</v>
      </c>
      <c r="I132" s="2" t="s">
        <v>336</v>
      </c>
      <c r="J132" s="2" t="s">
        <v>286</v>
      </c>
      <c r="K132" s="2">
        <v>5</v>
      </c>
    </row>
    <row r="133" spans="1:11" hidden="1" x14ac:dyDescent="0.25">
      <c r="A133" s="2">
        <v>2</v>
      </c>
      <c r="B133" s="2" t="s">
        <v>298</v>
      </c>
      <c r="C133" s="2" t="s">
        <v>299</v>
      </c>
      <c r="D133" s="2">
        <v>17</v>
      </c>
      <c r="E133" s="2" t="s">
        <v>342</v>
      </c>
      <c r="F133" s="2" t="s">
        <v>447</v>
      </c>
      <c r="G133" s="2" t="s">
        <v>450</v>
      </c>
      <c r="H133" s="2">
        <v>0</v>
      </c>
      <c r="I133" s="2" t="s">
        <v>297</v>
      </c>
      <c r="J133" s="2" t="s">
        <v>286</v>
      </c>
      <c r="K133" s="2">
        <v>2</v>
      </c>
    </row>
    <row r="134" spans="1:11" hidden="1" x14ac:dyDescent="0.25">
      <c r="A134" s="2">
        <v>2</v>
      </c>
      <c r="B134" s="2" t="s">
        <v>298</v>
      </c>
      <c r="C134" s="2" t="s">
        <v>299</v>
      </c>
      <c r="D134" s="2">
        <v>17</v>
      </c>
      <c r="E134" s="2" t="s">
        <v>342</v>
      </c>
      <c r="F134" s="2" t="s">
        <v>447</v>
      </c>
      <c r="G134" s="2" t="s">
        <v>450</v>
      </c>
      <c r="H134" s="2">
        <v>0</v>
      </c>
      <c r="I134" s="2" t="s">
        <v>363</v>
      </c>
      <c r="J134" s="2" t="s">
        <v>286</v>
      </c>
      <c r="K134" s="2">
        <v>74</v>
      </c>
    </row>
    <row r="135" spans="1:11" hidden="1" x14ac:dyDescent="0.25">
      <c r="A135" s="2">
        <v>2</v>
      </c>
      <c r="B135" s="2" t="s">
        <v>298</v>
      </c>
      <c r="C135" s="2" t="s">
        <v>299</v>
      </c>
      <c r="D135" s="2">
        <v>17</v>
      </c>
      <c r="E135" s="2" t="s">
        <v>342</v>
      </c>
      <c r="F135" s="2" t="s">
        <v>447</v>
      </c>
      <c r="G135" s="2" t="s">
        <v>450</v>
      </c>
      <c r="H135" s="2">
        <v>0</v>
      </c>
      <c r="I135" s="2" t="s">
        <v>336</v>
      </c>
      <c r="J135" s="2" t="s">
        <v>286</v>
      </c>
      <c r="K135" s="2">
        <v>132</v>
      </c>
    </row>
    <row r="136" spans="1:11" hidden="1" x14ac:dyDescent="0.25">
      <c r="A136" s="2">
        <v>2</v>
      </c>
      <c r="B136" s="2" t="s">
        <v>298</v>
      </c>
      <c r="C136" s="2" t="s">
        <v>299</v>
      </c>
      <c r="D136" s="2">
        <v>19</v>
      </c>
      <c r="E136" s="2" t="s">
        <v>343</v>
      </c>
      <c r="F136" s="2" t="s">
        <v>447</v>
      </c>
      <c r="G136" s="2" t="s">
        <v>448</v>
      </c>
      <c r="H136" s="2">
        <v>0</v>
      </c>
      <c r="I136" s="2" t="s">
        <v>297</v>
      </c>
      <c r="J136" s="2" t="s">
        <v>286</v>
      </c>
      <c r="K136" s="2">
        <v>3</v>
      </c>
    </row>
    <row r="137" spans="1:11" hidden="1" x14ac:dyDescent="0.25">
      <c r="A137" s="2">
        <v>2</v>
      </c>
      <c r="B137" s="2" t="s">
        <v>298</v>
      </c>
      <c r="C137" s="2" t="s">
        <v>299</v>
      </c>
      <c r="D137" s="2">
        <v>19</v>
      </c>
      <c r="E137" s="2" t="s">
        <v>343</v>
      </c>
      <c r="F137" s="2" t="s">
        <v>447</v>
      </c>
      <c r="G137" s="2" t="s">
        <v>448</v>
      </c>
      <c r="H137" s="2">
        <v>0</v>
      </c>
      <c r="I137" s="2" t="s">
        <v>363</v>
      </c>
      <c r="J137" s="2" t="s">
        <v>286</v>
      </c>
      <c r="K137" s="2">
        <v>55</v>
      </c>
    </row>
    <row r="138" spans="1:11" hidden="1" x14ac:dyDescent="0.25">
      <c r="A138" s="2">
        <v>2</v>
      </c>
      <c r="B138" s="2" t="s">
        <v>298</v>
      </c>
      <c r="C138" s="2" t="s">
        <v>299</v>
      </c>
      <c r="D138" s="2">
        <v>19</v>
      </c>
      <c r="E138" s="2" t="s">
        <v>343</v>
      </c>
      <c r="F138" s="2" t="s">
        <v>447</v>
      </c>
      <c r="G138" s="2" t="s">
        <v>448</v>
      </c>
      <c r="H138" s="2">
        <v>0</v>
      </c>
      <c r="I138" s="2" t="s">
        <v>336</v>
      </c>
      <c r="J138" s="2" t="s">
        <v>286</v>
      </c>
      <c r="K138" s="2">
        <v>2</v>
      </c>
    </row>
    <row r="139" spans="1:11" hidden="1" x14ac:dyDescent="0.25">
      <c r="A139" s="2">
        <v>2</v>
      </c>
      <c r="B139" s="2" t="s">
        <v>298</v>
      </c>
      <c r="C139" s="2" t="s">
        <v>299</v>
      </c>
      <c r="D139" s="2">
        <v>19</v>
      </c>
      <c r="E139" s="2" t="s">
        <v>343</v>
      </c>
      <c r="F139" s="2" t="s">
        <v>447</v>
      </c>
      <c r="G139" s="2" t="s">
        <v>449</v>
      </c>
      <c r="H139" s="2">
        <v>0</v>
      </c>
      <c r="I139" s="2" t="s">
        <v>363</v>
      </c>
      <c r="J139" s="2" t="s">
        <v>286</v>
      </c>
      <c r="K139" s="2">
        <v>97</v>
      </c>
    </row>
    <row r="140" spans="1:11" hidden="1" x14ac:dyDescent="0.25">
      <c r="A140" s="2">
        <v>2</v>
      </c>
      <c r="B140" s="2" t="s">
        <v>298</v>
      </c>
      <c r="C140" s="2" t="s">
        <v>299</v>
      </c>
      <c r="D140" s="2">
        <v>19</v>
      </c>
      <c r="E140" s="2" t="s">
        <v>343</v>
      </c>
      <c r="F140" s="2" t="s">
        <v>447</v>
      </c>
      <c r="G140" s="2" t="s">
        <v>450</v>
      </c>
      <c r="H140" s="2">
        <v>0</v>
      </c>
      <c r="I140" s="2" t="s">
        <v>297</v>
      </c>
      <c r="J140" s="2" t="s">
        <v>286</v>
      </c>
      <c r="K140" s="2">
        <v>1</v>
      </c>
    </row>
    <row r="141" spans="1:11" hidden="1" x14ac:dyDescent="0.25">
      <c r="A141" s="2">
        <v>2</v>
      </c>
      <c r="B141" s="2" t="s">
        <v>298</v>
      </c>
      <c r="C141" s="2" t="s">
        <v>299</v>
      </c>
      <c r="D141" s="2">
        <v>19</v>
      </c>
      <c r="E141" s="2" t="s">
        <v>343</v>
      </c>
      <c r="F141" s="2" t="s">
        <v>447</v>
      </c>
      <c r="G141" s="2" t="s">
        <v>450</v>
      </c>
      <c r="H141" s="2">
        <v>0</v>
      </c>
      <c r="I141" s="2" t="s">
        <v>363</v>
      </c>
      <c r="J141" s="2" t="s">
        <v>286</v>
      </c>
      <c r="K141" s="2">
        <v>22</v>
      </c>
    </row>
    <row r="142" spans="1:11" hidden="1" x14ac:dyDescent="0.25">
      <c r="A142" s="2">
        <v>2</v>
      </c>
      <c r="B142" s="2" t="s">
        <v>298</v>
      </c>
      <c r="C142" s="2" t="s">
        <v>299</v>
      </c>
      <c r="D142" s="2">
        <v>19</v>
      </c>
      <c r="E142" s="2" t="s">
        <v>343</v>
      </c>
      <c r="F142" s="2" t="s">
        <v>447</v>
      </c>
      <c r="G142" s="2" t="s">
        <v>450</v>
      </c>
      <c r="H142" s="2">
        <v>0</v>
      </c>
      <c r="I142" s="2" t="s">
        <v>336</v>
      </c>
      <c r="J142" s="2" t="s">
        <v>286</v>
      </c>
      <c r="K142" s="2">
        <v>207</v>
      </c>
    </row>
    <row r="143" spans="1:11" hidden="1" x14ac:dyDescent="0.25">
      <c r="A143" s="2">
        <v>2</v>
      </c>
      <c r="B143" s="2" t="s">
        <v>298</v>
      </c>
      <c r="C143" s="2" t="s">
        <v>299</v>
      </c>
      <c r="D143" s="2">
        <v>21</v>
      </c>
      <c r="E143" s="2" t="s">
        <v>344</v>
      </c>
      <c r="F143" s="2" t="s">
        <v>447</v>
      </c>
      <c r="G143" s="2" t="s">
        <v>448</v>
      </c>
      <c r="H143" s="2">
        <v>0</v>
      </c>
      <c r="I143" s="2" t="s">
        <v>297</v>
      </c>
      <c r="J143" s="2" t="s">
        <v>286</v>
      </c>
      <c r="K143" s="2">
        <v>3</v>
      </c>
    </row>
    <row r="144" spans="1:11" hidden="1" x14ac:dyDescent="0.25">
      <c r="A144" s="2">
        <v>2</v>
      </c>
      <c r="B144" s="2" t="s">
        <v>298</v>
      </c>
      <c r="C144" s="2" t="s">
        <v>299</v>
      </c>
      <c r="D144" s="2">
        <v>21</v>
      </c>
      <c r="E144" s="2" t="s">
        <v>344</v>
      </c>
      <c r="F144" s="2" t="s">
        <v>447</v>
      </c>
      <c r="G144" s="2" t="s">
        <v>448</v>
      </c>
      <c r="H144" s="2">
        <v>0</v>
      </c>
      <c r="I144" s="2" t="s">
        <v>363</v>
      </c>
      <c r="J144" s="2" t="s">
        <v>286</v>
      </c>
      <c r="K144" s="2">
        <v>139</v>
      </c>
    </row>
    <row r="145" spans="1:11" hidden="1" x14ac:dyDescent="0.25">
      <c r="A145" s="2">
        <v>2</v>
      </c>
      <c r="B145" s="2" t="s">
        <v>298</v>
      </c>
      <c r="C145" s="2" t="s">
        <v>299</v>
      </c>
      <c r="D145" s="2">
        <v>21</v>
      </c>
      <c r="E145" s="2" t="s">
        <v>344</v>
      </c>
      <c r="F145" s="2" t="s">
        <v>447</v>
      </c>
      <c r="G145" s="2" t="s">
        <v>448</v>
      </c>
      <c r="H145" s="2">
        <v>0</v>
      </c>
      <c r="I145" s="2" t="s">
        <v>336</v>
      </c>
      <c r="J145" s="2" t="s">
        <v>286</v>
      </c>
      <c r="K145" s="2">
        <v>1</v>
      </c>
    </row>
    <row r="146" spans="1:11" hidden="1" x14ac:dyDescent="0.25">
      <c r="A146" s="2">
        <v>2</v>
      </c>
      <c r="B146" s="2" t="s">
        <v>298</v>
      </c>
      <c r="C146" s="2" t="s">
        <v>299</v>
      </c>
      <c r="D146" s="2">
        <v>21</v>
      </c>
      <c r="E146" s="2" t="s">
        <v>344</v>
      </c>
      <c r="F146" s="2" t="s">
        <v>447</v>
      </c>
      <c r="G146" s="2" t="s">
        <v>449</v>
      </c>
      <c r="H146" s="2">
        <v>0</v>
      </c>
      <c r="I146" s="2" t="s">
        <v>297</v>
      </c>
      <c r="J146" s="2" t="s">
        <v>286</v>
      </c>
      <c r="K146" s="2">
        <v>8</v>
      </c>
    </row>
    <row r="147" spans="1:11" hidden="1" x14ac:dyDescent="0.25">
      <c r="A147" s="2">
        <v>2</v>
      </c>
      <c r="B147" s="2" t="s">
        <v>298</v>
      </c>
      <c r="C147" s="2" t="s">
        <v>299</v>
      </c>
      <c r="D147" s="2">
        <v>21</v>
      </c>
      <c r="E147" s="2" t="s">
        <v>344</v>
      </c>
      <c r="F147" s="2" t="s">
        <v>447</v>
      </c>
      <c r="G147" s="2" t="s">
        <v>449</v>
      </c>
      <c r="H147" s="2">
        <v>0</v>
      </c>
      <c r="I147" s="2" t="s">
        <v>363</v>
      </c>
      <c r="J147" s="2" t="s">
        <v>286</v>
      </c>
      <c r="K147" s="2">
        <v>117</v>
      </c>
    </row>
    <row r="148" spans="1:11" hidden="1" x14ac:dyDescent="0.25">
      <c r="A148" s="2">
        <v>2</v>
      </c>
      <c r="B148" s="2" t="s">
        <v>298</v>
      </c>
      <c r="C148" s="2" t="s">
        <v>299</v>
      </c>
      <c r="D148" s="2">
        <v>21</v>
      </c>
      <c r="E148" s="2" t="s">
        <v>344</v>
      </c>
      <c r="F148" s="2" t="s">
        <v>447</v>
      </c>
      <c r="G148" s="2" t="s">
        <v>449</v>
      </c>
      <c r="H148" s="2">
        <v>0</v>
      </c>
      <c r="I148" s="2" t="s">
        <v>336</v>
      </c>
      <c r="J148" s="2" t="s">
        <v>286</v>
      </c>
      <c r="K148" s="2">
        <v>1</v>
      </c>
    </row>
    <row r="149" spans="1:11" hidden="1" x14ac:dyDescent="0.25">
      <c r="A149" s="2">
        <v>2</v>
      </c>
      <c r="B149" s="2" t="s">
        <v>298</v>
      </c>
      <c r="C149" s="2" t="s">
        <v>299</v>
      </c>
      <c r="D149" s="2">
        <v>21</v>
      </c>
      <c r="E149" s="2" t="s">
        <v>344</v>
      </c>
      <c r="F149" s="2" t="s">
        <v>447</v>
      </c>
      <c r="G149" s="2" t="s">
        <v>450</v>
      </c>
      <c r="H149" s="2">
        <v>0</v>
      </c>
      <c r="I149" s="2" t="s">
        <v>297</v>
      </c>
      <c r="J149" s="2" t="s">
        <v>286</v>
      </c>
      <c r="K149" s="2">
        <v>2</v>
      </c>
    </row>
    <row r="150" spans="1:11" hidden="1" x14ac:dyDescent="0.25">
      <c r="A150" s="2">
        <v>2</v>
      </c>
      <c r="B150" s="2" t="s">
        <v>298</v>
      </c>
      <c r="C150" s="2" t="s">
        <v>299</v>
      </c>
      <c r="D150" s="2">
        <v>21</v>
      </c>
      <c r="E150" s="2" t="s">
        <v>344</v>
      </c>
      <c r="F150" s="2" t="s">
        <v>447</v>
      </c>
      <c r="G150" s="2" t="s">
        <v>450</v>
      </c>
      <c r="H150" s="2">
        <v>0</v>
      </c>
      <c r="I150" s="2" t="s">
        <v>363</v>
      </c>
      <c r="J150" s="2" t="s">
        <v>286</v>
      </c>
      <c r="K150" s="2">
        <v>236</v>
      </c>
    </row>
    <row r="151" spans="1:11" hidden="1" x14ac:dyDescent="0.25">
      <c r="A151" s="2">
        <v>2</v>
      </c>
      <c r="B151" s="2" t="s">
        <v>298</v>
      </c>
      <c r="C151" s="2" t="s">
        <v>299</v>
      </c>
      <c r="D151" s="2">
        <v>21</v>
      </c>
      <c r="E151" s="2" t="s">
        <v>344</v>
      </c>
      <c r="F151" s="2" t="s">
        <v>447</v>
      </c>
      <c r="G151" s="2" t="s">
        <v>450</v>
      </c>
      <c r="H151" s="2">
        <v>0</v>
      </c>
      <c r="I151" s="2" t="s">
        <v>336</v>
      </c>
      <c r="J151" s="2" t="s">
        <v>286</v>
      </c>
      <c r="K151" s="2">
        <v>700</v>
      </c>
    </row>
    <row r="152" spans="1:11" hidden="1" x14ac:dyDescent="0.25">
      <c r="A152" s="2">
        <v>2</v>
      </c>
      <c r="B152" s="2" t="s">
        <v>298</v>
      </c>
      <c r="C152" s="2" t="s">
        <v>299</v>
      </c>
      <c r="D152" s="2">
        <v>24</v>
      </c>
      <c r="E152" s="2" t="s">
        <v>345</v>
      </c>
      <c r="F152" s="2" t="s">
        <v>447</v>
      </c>
      <c r="G152" s="2" t="s">
        <v>448</v>
      </c>
      <c r="H152" s="2">
        <v>0</v>
      </c>
      <c r="I152" s="2" t="s">
        <v>297</v>
      </c>
      <c r="J152" s="2" t="s">
        <v>286</v>
      </c>
      <c r="K152" s="2">
        <v>3</v>
      </c>
    </row>
    <row r="153" spans="1:11" hidden="1" x14ac:dyDescent="0.25">
      <c r="A153" s="2">
        <v>2</v>
      </c>
      <c r="B153" s="2" t="s">
        <v>298</v>
      </c>
      <c r="C153" s="2" t="s">
        <v>299</v>
      </c>
      <c r="D153" s="2">
        <v>24</v>
      </c>
      <c r="E153" s="2" t="s">
        <v>345</v>
      </c>
      <c r="F153" s="2" t="s">
        <v>447</v>
      </c>
      <c r="G153" s="2" t="s">
        <v>448</v>
      </c>
      <c r="H153" s="2">
        <v>0</v>
      </c>
      <c r="I153" s="2" t="s">
        <v>363</v>
      </c>
      <c r="J153" s="2" t="s">
        <v>286</v>
      </c>
      <c r="K153" s="2">
        <v>6</v>
      </c>
    </row>
    <row r="154" spans="1:11" hidden="1" x14ac:dyDescent="0.25">
      <c r="A154" s="2">
        <v>2</v>
      </c>
      <c r="B154" s="2" t="s">
        <v>298</v>
      </c>
      <c r="C154" s="2" t="s">
        <v>299</v>
      </c>
      <c r="D154" s="2">
        <v>24</v>
      </c>
      <c r="E154" s="2" t="s">
        <v>345</v>
      </c>
      <c r="F154" s="2" t="s">
        <v>447</v>
      </c>
      <c r="G154" s="2" t="s">
        <v>448</v>
      </c>
      <c r="H154" s="2">
        <v>0</v>
      </c>
      <c r="I154" s="2" t="s">
        <v>336</v>
      </c>
      <c r="J154" s="2" t="s">
        <v>286</v>
      </c>
      <c r="K154" s="2">
        <v>2</v>
      </c>
    </row>
    <row r="155" spans="1:11" hidden="1" x14ac:dyDescent="0.25">
      <c r="A155" s="2">
        <v>2</v>
      </c>
      <c r="B155" s="2" t="s">
        <v>298</v>
      </c>
      <c r="C155" s="2" t="s">
        <v>299</v>
      </c>
      <c r="D155" s="2">
        <v>24</v>
      </c>
      <c r="E155" s="2" t="s">
        <v>345</v>
      </c>
      <c r="F155" s="2" t="s">
        <v>447</v>
      </c>
      <c r="G155" s="2" t="s">
        <v>449</v>
      </c>
      <c r="H155" s="2">
        <v>0</v>
      </c>
      <c r="I155" s="2" t="s">
        <v>297</v>
      </c>
      <c r="J155" s="2" t="s">
        <v>286</v>
      </c>
      <c r="K155" s="2">
        <v>1</v>
      </c>
    </row>
    <row r="156" spans="1:11" hidden="1" x14ac:dyDescent="0.25">
      <c r="A156" s="2">
        <v>2</v>
      </c>
      <c r="B156" s="2" t="s">
        <v>298</v>
      </c>
      <c r="C156" s="2" t="s">
        <v>299</v>
      </c>
      <c r="D156" s="2">
        <v>24</v>
      </c>
      <c r="E156" s="2" t="s">
        <v>345</v>
      </c>
      <c r="F156" s="2" t="s">
        <v>447</v>
      </c>
      <c r="G156" s="2" t="s">
        <v>449</v>
      </c>
      <c r="H156" s="2">
        <v>0</v>
      </c>
      <c r="I156" s="2" t="s">
        <v>363</v>
      </c>
      <c r="J156" s="2" t="s">
        <v>286</v>
      </c>
      <c r="K156" s="2">
        <v>2</v>
      </c>
    </row>
    <row r="157" spans="1:11" hidden="1" x14ac:dyDescent="0.25">
      <c r="A157" s="2">
        <v>2</v>
      </c>
      <c r="B157" s="2" t="s">
        <v>298</v>
      </c>
      <c r="C157" s="2" t="s">
        <v>299</v>
      </c>
      <c r="D157" s="2">
        <v>24</v>
      </c>
      <c r="E157" s="2" t="s">
        <v>345</v>
      </c>
      <c r="F157" s="2" t="s">
        <v>447</v>
      </c>
      <c r="G157" s="2" t="s">
        <v>450</v>
      </c>
      <c r="H157" s="2">
        <v>0</v>
      </c>
      <c r="I157" s="2" t="s">
        <v>336</v>
      </c>
      <c r="J157" s="2" t="s">
        <v>286</v>
      </c>
      <c r="K157" s="2">
        <v>15</v>
      </c>
    </row>
    <row r="158" spans="1:11" hidden="1" x14ac:dyDescent="0.25">
      <c r="A158" s="2">
        <v>2</v>
      </c>
      <c r="B158" s="2" t="s">
        <v>298</v>
      </c>
      <c r="C158" s="2" t="s">
        <v>299</v>
      </c>
      <c r="D158" s="2">
        <v>35</v>
      </c>
      <c r="E158" s="2" t="s">
        <v>346</v>
      </c>
      <c r="F158" s="2" t="s">
        <v>447</v>
      </c>
      <c r="G158" s="2" t="s">
        <v>450</v>
      </c>
      <c r="H158" s="2">
        <v>0</v>
      </c>
      <c r="I158" s="2" t="s">
        <v>297</v>
      </c>
      <c r="J158" s="2" t="s">
        <v>286</v>
      </c>
      <c r="K158" s="2">
        <v>2</v>
      </c>
    </row>
    <row r="159" spans="1:11" hidden="1" x14ac:dyDescent="0.25">
      <c r="A159" s="2">
        <v>2</v>
      </c>
      <c r="B159" s="2" t="s">
        <v>298</v>
      </c>
      <c r="C159" s="2" t="s">
        <v>299</v>
      </c>
      <c r="D159" s="2">
        <v>35</v>
      </c>
      <c r="E159" s="2" t="s">
        <v>346</v>
      </c>
      <c r="F159" s="2" t="s">
        <v>447</v>
      </c>
      <c r="G159" s="2" t="s">
        <v>450</v>
      </c>
      <c r="H159" s="2">
        <v>0</v>
      </c>
      <c r="I159" s="2" t="s">
        <v>363</v>
      </c>
      <c r="J159" s="2" t="s">
        <v>286</v>
      </c>
      <c r="K159" s="2">
        <v>2</v>
      </c>
    </row>
    <row r="160" spans="1:11" hidden="1" x14ac:dyDescent="0.25">
      <c r="A160" s="2">
        <v>3</v>
      </c>
      <c r="B160" s="2" t="s">
        <v>300</v>
      </c>
      <c r="C160" s="2" t="s">
        <v>301</v>
      </c>
      <c r="D160" s="2">
        <v>7</v>
      </c>
      <c r="E160" s="2" t="s">
        <v>347</v>
      </c>
      <c r="F160" s="2" t="s">
        <v>447</v>
      </c>
      <c r="G160" s="2" t="s">
        <v>448</v>
      </c>
      <c r="H160" s="2">
        <v>0</v>
      </c>
      <c r="I160" s="2" t="s">
        <v>297</v>
      </c>
      <c r="J160" s="2" t="s">
        <v>286</v>
      </c>
      <c r="K160" s="2">
        <v>37</v>
      </c>
    </row>
    <row r="161" spans="1:11" hidden="1" x14ac:dyDescent="0.25">
      <c r="A161" s="2">
        <v>3</v>
      </c>
      <c r="B161" s="2" t="s">
        <v>300</v>
      </c>
      <c r="C161" s="2" t="s">
        <v>301</v>
      </c>
      <c r="D161" s="2">
        <v>7</v>
      </c>
      <c r="E161" s="2" t="s">
        <v>347</v>
      </c>
      <c r="F161" s="2" t="s">
        <v>447</v>
      </c>
      <c r="G161" s="2" t="s">
        <v>448</v>
      </c>
      <c r="H161" s="2">
        <v>0</v>
      </c>
      <c r="I161" s="2" t="s">
        <v>363</v>
      </c>
      <c r="J161" s="2" t="s">
        <v>286</v>
      </c>
      <c r="K161" s="2">
        <v>184</v>
      </c>
    </row>
    <row r="162" spans="1:11" hidden="1" x14ac:dyDescent="0.25">
      <c r="A162" s="2">
        <v>3</v>
      </c>
      <c r="B162" s="2" t="s">
        <v>300</v>
      </c>
      <c r="C162" s="2" t="s">
        <v>301</v>
      </c>
      <c r="D162" s="2">
        <v>7</v>
      </c>
      <c r="E162" s="2" t="s">
        <v>347</v>
      </c>
      <c r="F162" s="2" t="s">
        <v>447</v>
      </c>
      <c r="G162" s="2" t="s">
        <v>448</v>
      </c>
      <c r="H162" s="2">
        <v>0</v>
      </c>
      <c r="I162" s="2" t="s">
        <v>336</v>
      </c>
      <c r="J162" s="2" t="s">
        <v>286</v>
      </c>
      <c r="K162" s="2">
        <v>7</v>
      </c>
    </row>
    <row r="163" spans="1:11" hidden="1" x14ac:dyDescent="0.25">
      <c r="A163" s="2">
        <v>3</v>
      </c>
      <c r="B163" s="2" t="s">
        <v>300</v>
      </c>
      <c r="C163" s="2" t="s">
        <v>301</v>
      </c>
      <c r="D163" s="2">
        <v>7</v>
      </c>
      <c r="E163" s="2" t="s">
        <v>347</v>
      </c>
      <c r="F163" s="2" t="s">
        <v>447</v>
      </c>
      <c r="G163" s="2" t="s">
        <v>448</v>
      </c>
      <c r="H163" s="2">
        <v>0</v>
      </c>
      <c r="I163" s="2" t="s">
        <v>363</v>
      </c>
      <c r="J163" s="2" t="s">
        <v>286</v>
      </c>
      <c r="K163" s="2">
        <v>1</v>
      </c>
    </row>
    <row r="164" spans="1:11" hidden="1" x14ac:dyDescent="0.25">
      <c r="A164" s="2">
        <v>3</v>
      </c>
      <c r="B164" s="2" t="s">
        <v>300</v>
      </c>
      <c r="C164" s="2" t="s">
        <v>301</v>
      </c>
      <c r="D164" s="2">
        <v>7</v>
      </c>
      <c r="E164" s="2" t="s">
        <v>347</v>
      </c>
      <c r="F164" s="2" t="s">
        <v>447</v>
      </c>
      <c r="G164" s="2" t="s">
        <v>449</v>
      </c>
      <c r="H164" s="2">
        <v>0</v>
      </c>
      <c r="I164" s="2" t="s">
        <v>297</v>
      </c>
      <c r="J164" s="2" t="s">
        <v>286</v>
      </c>
      <c r="K164" s="2">
        <v>31</v>
      </c>
    </row>
    <row r="165" spans="1:11" hidden="1" x14ac:dyDescent="0.25">
      <c r="A165" s="2">
        <v>3</v>
      </c>
      <c r="B165" s="2" t="s">
        <v>300</v>
      </c>
      <c r="C165" s="2" t="s">
        <v>301</v>
      </c>
      <c r="D165" s="2">
        <v>7</v>
      </c>
      <c r="E165" s="2" t="s">
        <v>347</v>
      </c>
      <c r="F165" s="2" t="s">
        <v>447</v>
      </c>
      <c r="G165" s="2" t="s">
        <v>449</v>
      </c>
      <c r="H165" s="2">
        <v>0</v>
      </c>
      <c r="I165" s="2" t="s">
        <v>363</v>
      </c>
      <c r="J165" s="2" t="s">
        <v>286</v>
      </c>
      <c r="K165" s="2">
        <v>192</v>
      </c>
    </row>
    <row r="166" spans="1:11" hidden="1" x14ac:dyDescent="0.25">
      <c r="A166" s="2">
        <v>3</v>
      </c>
      <c r="B166" s="2" t="s">
        <v>300</v>
      </c>
      <c r="C166" s="2" t="s">
        <v>301</v>
      </c>
      <c r="D166" s="2">
        <v>7</v>
      </c>
      <c r="E166" s="2" t="s">
        <v>347</v>
      </c>
      <c r="F166" s="2" t="s">
        <v>447</v>
      </c>
      <c r="G166" s="2" t="s">
        <v>449</v>
      </c>
      <c r="H166" s="2">
        <v>0</v>
      </c>
      <c r="I166" s="2" t="s">
        <v>336</v>
      </c>
      <c r="J166" s="2" t="s">
        <v>286</v>
      </c>
      <c r="K166" s="2">
        <v>4</v>
      </c>
    </row>
    <row r="167" spans="1:11" hidden="1" x14ac:dyDescent="0.25">
      <c r="A167" s="2">
        <v>3</v>
      </c>
      <c r="B167" s="2" t="s">
        <v>300</v>
      </c>
      <c r="C167" s="2" t="s">
        <v>301</v>
      </c>
      <c r="D167" s="2">
        <v>7</v>
      </c>
      <c r="E167" s="2" t="s">
        <v>347</v>
      </c>
      <c r="F167" s="2" t="s">
        <v>447</v>
      </c>
      <c r="G167" s="2" t="s">
        <v>450</v>
      </c>
      <c r="H167" s="2">
        <v>0</v>
      </c>
      <c r="I167" s="2" t="s">
        <v>297</v>
      </c>
      <c r="J167" s="2" t="s">
        <v>286</v>
      </c>
      <c r="K167" s="2">
        <v>2</v>
      </c>
    </row>
    <row r="168" spans="1:11" hidden="1" x14ac:dyDescent="0.25">
      <c r="A168" s="2">
        <v>3</v>
      </c>
      <c r="B168" s="2" t="s">
        <v>300</v>
      </c>
      <c r="C168" s="2" t="s">
        <v>301</v>
      </c>
      <c r="D168" s="2">
        <v>7</v>
      </c>
      <c r="E168" s="2" t="s">
        <v>347</v>
      </c>
      <c r="F168" s="2" t="s">
        <v>447</v>
      </c>
      <c r="G168" s="2" t="s">
        <v>450</v>
      </c>
      <c r="H168" s="2">
        <v>0</v>
      </c>
      <c r="I168" s="2" t="s">
        <v>363</v>
      </c>
      <c r="J168" s="2" t="s">
        <v>286</v>
      </c>
      <c r="K168" s="2">
        <v>244</v>
      </c>
    </row>
    <row r="169" spans="1:11" hidden="1" x14ac:dyDescent="0.25">
      <c r="A169" s="2">
        <v>3</v>
      </c>
      <c r="B169" s="2" t="s">
        <v>300</v>
      </c>
      <c r="C169" s="2" t="s">
        <v>301</v>
      </c>
      <c r="D169" s="2">
        <v>7</v>
      </c>
      <c r="E169" s="2" t="s">
        <v>347</v>
      </c>
      <c r="F169" s="2" t="s">
        <v>447</v>
      </c>
      <c r="G169" s="2" t="s">
        <v>450</v>
      </c>
      <c r="H169" s="2">
        <v>0</v>
      </c>
      <c r="I169" s="2" t="s">
        <v>336</v>
      </c>
      <c r="J169" s="2" t="s">
        <v>286</v>
      </c>
      <c r="K169" s="2">
        <v>448</v>
      </c>
    </row>
    <row r="170" spans="1:11" hidden="1" x14ac:dyDescent="0.25">
      <c r="A170" s="2">
        <v>3</v>
      </c>
      <c r="B170" s="2" t="s">
        <v>300</v>
      </c>
      <c r="C170" s="2" t="s">
        <v>301</v>
      </c>
      <c r="D170" s="2">
        <v>14</v>
      </c>
      <c r="E170" s="2" t="s">
        <v>348</v>
      </c>
      <c r="F170" s="2" t="s">
        <v>447</v>
      </c>
      <c r="G170" s="2" t="s">
        <v>448</v>
      </c>
      <c r="H170" s="2">
        <v>0</v>
      </c>
      <c r="I170" s="2" t="s">
        <v>297</v>
      </c>
      <c r="J170" s="2" t="s">
        <v>286</v>
      </c>
      <c r="K170" s="2">
        <v>45</v>
      </c>
    </row>
    <row r="171" spans="1:11" hidden="1" x14ac:dyDescent="0.25">
      <c r="A171" s="2">
        <v>3</v>
      </c>
      <c r="B171" s="2" t="s">
        <v>300</v>
      </c>
      <c r="C171" s="2" t="s">
        <v>301</v>
      </c>
      <c r="D171" s="2">
        <v>14</v>
      </c>
      <c r="E171" s="2" t="s">
        <v>348</v>
      </c>
      <c r="F171" s="2" t="s">
        <v>447</v>
      </c>
      <c r="G171" s="2" t="s">
        <v>448</v>
      </c>
      <c r="H171" s="2">
        <v>0</v>
      </c>
      <c r="I171" s="2" t="s">
        <v>363</v>
      </c>
      <c r="J171" s="2" t="s">
        <v>286</v>
      </c>
      <c r="K171" s="2">
        <v>260</v>
      </c>
    </row>
    <row r="172" spans="1:11" hidden="1" x14ac:dyDescent="0.25">
      <c r="A172" s="2">
        <v>3</v>
      </c>
      <c r="B172" s="2" t="s">
        <v>300</v>
      </c>
      <c r="C172" s="2" t="s">
        <v>301</v>
      </c>
      <c r="D172" s="2">
        <v>14</v>
      </c>
      <c r="E172" s="2" t="s">
        <v>348</v>
      </c>
      <c r="F172" s="2" t="s">
        <v>447</v>
      </c>
      <c r="G172" s="2" t="s">
        <v>448</v>
      </c>
      <c r="H172" s="2">
        <v>0</v>
      </c>
      <c r="I172" s="2" t="s">
        <v>336</v>
      </c>
      <c r="J172" s="2" t="s">
        <v>286</v>
      </c>
      <c r="K172" s="2">
        <v>20</v>
      </c>
    </row>
    <row r="173" spans="1:11" hidden="1" x14ac:dyDescent="0.25">
      <c r="A173" s="2">
        <v>3</v>
      </c>
      <c r="B173" s="2" t="s">
        <v>300</v>
      </c>
      <c r="C173" s="2" t="s">
        <v>301</v>
      </c>
      <c r="D173" s="2">
        <v>14</v>
      </c>
      <c r="E173" s="2" t="s">
        <v>348</v>
      </c>
      <c r="F173" s="2" t="s">
        <v>447</v>
      </c>
      <c r="G173" s="2" t="s">
        <v>448</v>
      </c>
      <c r="H173" s="2">
        <v>0</v>
      </c>
      <c r="I173" s="2" t="s">
        <v>363</v>
      </c>
      <c r="J173" s="2" t="s">
        <v>286</v>
      </c>
      <c r="K173" s="2">
        <v>2</v>
      </c>
    </row>
    <row r="174" spans="1:11" hidden="1" x14ac:dyDescent="0.25">
      <c r="A174" s="2">
        <v>3</v>
      </c>
      <c r="B174" s="2" t="s">
        <v>300</v>
      </c>
      <c r="C174" s="2" t="s">
        <v>301</v>
      </c>
      <c r="D174" s="2">
        <v>14</v>
      </c>
      <c r="E174" s="2" t="s">
        <v>348</v>
      </c>
      <c r="F174" s="2" t="s">
        <v>447</v>
      </c>
      <c r="G174" s="2" t="s">
        <v>449</v>
      </c>
      <c r="H174" s="2">
        <v>0</v>
      </c>
      <c r="I174" s="2" t="s">
        <v>297</v>
      </c>
      <c r="J174" s="2" t="s">
        <v>286</v>
      </c>
      <c r="K174" s="2">
        <v>36</v>
      </c>
    </row>
    <row r="175" spans="1:11" hidden="1" x14ac:dyDescent="0.25">
      <c r="A175" s="2">
        <v>3</v>
      </c>
      <c r="B175" s="2" t="s">
        <v>300</v>
      </c>
      <c r="C175" s="2" t="s">
        <v>301</v>
      </c>
      <c r="D175" s="2">
        <v>14</v>
      </c>
      <c r="E175" s="2" t="s">
        <v>348</v>
      </c>
      <c r="F175" s="2" t="s">
        <v>447</v>
      </c>
      <c r="G175" s="2" t="s">
        <v>449</v>
      </c>
      <c r="H175" s="2">
        <v>0</v>
      </c>
      <c r="I175" s="2" t="s">
        <v>363</v>
      </c>
      <c r="J175" s="2" t="s">
        <v>286</v>
      </c>
      <c r="K175" s="2">
        <v>206</v>
      </c>
    </row>
    <row r="176" spans="1:11" hidden="1" x14ac:dyDescent="0.25">
      <c r="A176" s="2">
        <v>3</v>
      </c>
      <c r="B176" s="2" t="s">
        <v>300</v>
      </c>
      <c r="C176" s="2" t="s">
        <v>301</v>
      </c>
      <c r="D176" s="2">
        <v>14</v>
      </c>
      <c r="E176" s="2" t="s">
        <v>348</v>
      </c>
      <c r="F176" s="2" t="s">
        <v>447</v>
      </c>
      <c r="G176" s="2" t="s">
        <v>449</v>
      </c>
      <c r="H176" s="2">
        <v>0</v>
      </c>
      <c r="I176" s="2" t="s">
        <v>336</v>
      </c>
      <c r="J176" s="2" t="s">
        <v>286</v>
      </c>
      <c r="K176" s="2">
        <v>11</v>
      </c>
    </row>
    <row r="177" spans="1:11" hidden="1" x14ac:dyDescent="0.25">
      <c r="A177" s="2">
        <v>3</v>
      </c>
      <c r="B177" s="2" t="s">
        <v>300</v>
      </c>
      <c r="C177" s="2" t="s">
        <v>301</v>
      </c>
      <c r="D177" s="2">
        <v>14</v>
      </c>
      <c r="E177" s="2" t="s">
        <v>348</v>
      </c>
      <c r="F177" s="2" t="s">
        <v>447</v>
      </c>
      <c r="G177" s="2" t="s">
        <v>450</v>
      </c>
      <c r="H177" s="2">
        <v>0</v>
      </c>
      <c r="I177" s="2" t="s">
        <v>297</v>
      </c>
      <c r="J177" s="2" t="s">
        <v>286</v>
      </c>
      <c r="K177" s="2">
        <v>6</v>
      </c>
    </row>
    <row r="178" spans="1:11" hidden="1" x14ac:dyDescent="0.25">
      <c r="A178" s="2">
        <v>3</v>
      </c>
      <c r="B178" s="2" t="s">
        <v>300</v>
      </c>
      <c r="C178" s="2" t="s">
        <v>301</v>
      </c>
      <c r="D178" s="2">
        <v>14</v>
      </c>
      <c r="E178" s="2" t="s">
        <v>348</v>
      </c>
      <c r="F178" s="2" t="s">
        <v>447</v>
      </c>
      <c r="G178" s="2" t="s">
        <v>450</v>
      </c>
      <c r="H178" s="2">
        <v>0</v>
      </c>
      <c r="I178" s="2" t="s">
        <v>363</v>
      </c>
      <c r="J178" s="2" t="s">
        <v>286</v>
      </c>
      <c r="K178" s="2">
        <v>287</v>
      </c>
    </row>
    <row r="179" spans="1:11" hidden="1" x14ac:dyDescent="0.25">
      <c r="A179" s="2">
        <v>3</v>
      </c>
      <c r="B179" s="2" t="s">
        <v>300</v>
      </c>
      <c r="C179" s="2" t="s">
        <v>301</v>
      </c>
      <c r="D179" s="2">
        <v>14</v>
      </c>
      <c r="E179" s="2" t="s">
        <v>348</v>
      </c>
      <c r="F179" s="2" t="s">
        <v>447</v>
      </c>
      <c r="G179" s="2" t="s">
        <v>450</v>
      </c>
      <c r="H179" s="2">
        <v>0</v>
      </c>
      <c r="I179" s="2" t="s">
        <v>336</v>
      </c>
      <c r="J179" s="2" t="s">
        <v>286</v>
      </c>
      <c r="K179" s="2">
        <v>372</v>
      </c>
    </row>
    <row r="180" spans="1:11" hidden="1" x14ac:dyDescent="0.25">
      <c r="A180" s="2">
        <v>3</v>
      </c>
      <c r="B180" s="2" t="s">
        <v>300</v>
      </c>
      <c r="C180" s="2" t="s">
        <v>301</v>
      </c>
      <c r="D180" s="2">
        <v>27</v>
      </c>
      <c r="E180" s="2" t="s">
        <v>349</v>
      </c>
      <c r="F180" s="2" t="s">
        <v>447</v>
      </c>
      <c r="G180" s="2" t="s">
        <v>448</v>
      </c>
      <c r="H180" s="2">
        <v>0</v>
      </c>
      <c r="I180" s="2" t="s">
        <v>297</v>
      </c>
      <c r="J180" s="2" t="s">
        <v>286</v>
      </c>
      <c r="K180" s="2">
        <v>3</v>
      </c>
    </row>
    <row r="181" spans="1:11" hidden="1" x14ac:dyDescent="0.25">
      <c r="A181" s="2">
        <v>3</v>
      </c>
      <c r="B181" s="2" t="s">
        <v>300</v>
      </c>
      <c r="C181" s="2" t="s">
        <v>301</v>
      </c>
      <c r="D181" s="2">
        <v>27</v>
      </c>
      <c r="E181" s="2" t="s">
        <v>349</v>
      </c>
      <c r="F181" s="2" t="s">
        <v>447</v>
      </c>
      <c r="G181" s="2" t="s">
        <v>448</v>
      </c>
      <c r="H181" s="2">
        <v>0</v>
      </c>
      <c r="I181" s="2" t="s">
        <v>363</v>
      </c>
      <c r="J181" s="2" t="s">
        <v>286</v>
      </c>
      <c r="K181" s="2">
        <v>27</v>
      </c>
    </row>
    <row r="182" spans="1:11" hidden="1" x14ac:dyDescent="0.25">
      <c r="A182" s="2">
        <v>3</v>
      </c>
      <c r="B182" s="2" t="s">
        <v>300</v>
      </c>
      <c r="C182" s="2" t="s">
        <v>301</v>
      </c>
      <c r="D182" s="2">
        <v>27</v>
      </c>
      <c r="E182" s="2" t="s">
        <v>349</v>
      </c>
      <c r="F182" s="2" t="s">
        <v>447</v>
      </c>
      <c r="G182" s="2" t="s">
        <v>448</v>
      </c>
      <c r="H182" s="2">
        <v>0</v>
      </c>
      <c r="I182" s="2" t="s">
        <v>336</v>
      </c>
      <c r="J182" s="2" t="s">
        <v>286</v>
      </c>
      <c r="K182" s="2">
        <v>12</v>
      </c>
    </row>
    <row r="183" spans="1:11" hidden="1" x14ac:dyDescent="0.25">
      <c r="A183" s="2">
        <v>3</v>
      </c>
      <c r="B183" s="2" t="s">
        <v>300</v>
      </c>
      <c r="C183" s="2" t="s">
        <v>301</v>
      </c>
      <c r="D183" s="2">
        <v>27</v>
      </c>
      <c r="E183" s="2" t="s">
        <v>349</v>
      </c>
      <c r="F183" s="2" t="s">
        <v>447</v>
      </c>
      <c r="G183" s="2" t="s">
        <v>449</v>
      </c>
      <c r="H183" s="2">
        <v>0</v>
      </c>
      <c r="I183" s="2" t="s">
        <v>297</v>
      </c>
      <c r="J183" s="2" t="s">
        <v>286</v>
      </c>
      <c r="K183" s="2">
        <v>3</v>
      </c>
    </row>
    <row r="184" spans="1:11" hidden="1" x14ac:dyDescent="0.25">
      <c r="A184" s="2">
        <v>3</v>
      </c>
      <c r="B184" s="2" t="s">
        <v>300</v>
      </c>
      <c r="C184" s="2" t="s">
        <v>301</v>
      </c>
      <c r="D184" s="2">
        <v>27</v>
      </c>
      <c r="E184" s="2" t="s">
        <v>349</v>
      </c>
      <c r="F184" s="2" t="s">
        <v>447</v>
      </c>
      <c r="G184" s="2" t="s">
        <v>449</v>
      </c>
      <c r="H184" s="2">
        <v>0</v>
      </c>
      <c r="I184" s="2" t="s">
        <v>363</v>
      </c>
      <c r="J184" s="2" t="s">
        <v>286</v>
      </c>
      <c r="K184" s="2">
        <v>33</v>
      </c>
    </row>
    <row r="185" spans="1:11" hidden="1" x14ac:dyDescent="0.25">
      <c r="A185" s="2">
        <v>3</v>
      </c>
      <c r="B185" s="2" t="s">
        <v>300</v>
      </c>
      <c r="C185" s="2" t="s">
        <v>301</v>
      </c>
      <c r="D185" s="2">
        <v>27</v>
      </c>
      <c r="E185" s="2" t="s">
        <v>349</v>
      </c>
      <c r="F185" s="2" t="s">
        <v>447</v>
      </c>
      <c r="G185" s="2" t="s">
        <v>449</v>
      </c>
      <c r="H185" s="2">
        <v>0</v>
      </c>
      <c r="I185" s="2" t="s">
        <v>336</v>
      </c>
      <c r="J185" s="2" t="s">
        <v>286</v>
      </c>
      <c r="K185" s="2">
        <v>2</v>
      </c>
    </row>
    <row r="186" spans="1:11" hidden="1" x14ac:dyDescent="0.25">
      <c r="A186" s="2">
        <v>3</v>
      </c>
      <c r="B186" s="2" t="s">
        <v>300</v>
      </c>
      <c r="C186" s="2" t="s">
        <v>301</v>
      </c>
      <c r="D186" s="2">
        <v>27</v>
      </c>
      <c r="E186" s="2" t="s">
        <v>349</v>
      </c>
      <c r="F186" s="2" t="s">
        <v>447</v>
      </c>
      <c r="G186" s="2" t="s">
        <v>450</v>
      </c>
      <c r="H186" s="2">
        <v>0</v>
      </c>
      <c r="I186" s="2" t="s">
        <v>297</v>
      </c>
      <c r="J186" s="2" t="s">
        <v>286</v>
      </c>
      <c r="K186" s="2">
        <v>2</v>
      </c>
    </row>
    <row r="187" spans="1:11" hidden="1" x14ac:dyDescent="0.25">
      <c r="A187" s="2">
        <v>3</v>
      </c>
      <c r="B187" s="2" t="s">
        <v>300</v>
      </c>
      <c r="C187" s="2" t="s">
        <v>301</v>
      </c>
      <c r="D187" s="2">
        <v>27</v>
      </c>
      <c r="E187" s="2" t="s">
        <v>349</v>
      </c>
      <c r="F187" s="2" t="s">
        <v>447</v>
      </c>
      <c r="G187" s="2" t="s">
        <v>450</v>
      </c>
      <c r="H187" s="2">
        <v>0</v>
      </c>
      <c r="I187" s="2" t="s">
        <v>363</v>
      </c>
      <c r="J187" s="2" t="s">
        <v>286</v>
      </c>
      <c r="K187" s="2">
        <v>86</v>
      </c>
    </row>
    <row r="188" spans="1:11" hidden="1" x14ac:dyDescent="0.25">
      <c r="A188" s="2">
        <v>3</v>
      </c>
      <c r="B188" s="2" t="s">
        <v>300</v>
      </c>
      <c r="C188" s="2" t="s">
        <v>301</v>
      </c>
      <c r="D188" s="2">
        <v>27</v>
      </c>
      <c r="E188" s="2" t="s">
        <v>349</v>
      </c>
      <c r="F188" s="2" t="s">
        <v>447</v>
      </c>
      <c r="G188" s="2" t="s">
        <v>450</v>
      </c>
      <c r="H188" s="2">
        <v>0</v>
      </c>
      <c r="I188" s="2" t="s">
        <v>336</v>
      </c>
      <c r="J188" s="2" t="s">
        <v>286</v>
      </c>
      <c r="K188" s="2">
        <v>144</v>
      </c>
    </row>
    <row r="189" spans="1:11" hidden="1" x14ac:dyDescent="0.25">
      <c r="A189" s="2">
        <v>4</v>
      </c>
      <c r="B189" s="2" t="s">
        <v>302</v>
      </c>
      <c r="C189" s="2" t="s">
        <v>303</v>
      </c>
      <c r="D189" s="2">
        <v>3</v>
      </c>
      <c r="E189" s="2" t="s">
        <v>350</v>
      </c>
      <c r="F189" s="2" t="s">
        <v>447</v>
      </c>
      <c r="G189" s="2" t="s">
        <v>448</v>
      </c>
      <c r="H189" s="2">
        <v>0</v>
      </c>
      <c r="I189" s="2" t="s">
        <v>297</v>
      </c>
      <c r="J189" s="2" t="s">
        <v>286</v>
      </c>
      <c r="K189" s="2">
        <v>87</v>
      </c>
    </row>
    <row r="190" spans="1:11" hidden="1" x14ac:dyDescent="0.25">
      <c r="A190" s="2">
        <v>4</v>
      </c>
      <c r="B190" s="2" t="s">
        <v>302</v>
      </c>
      <c r="C190" s="2" t="s">
        <v>303</v>
      </c>
      <c r="D190" s="2">
        <v>3</v>
      </c>
      <c r="E190" s="2" t="s">
        <v>350</v>
      </c>
      <c r="F190" s="2" t="s">
        <v>447</v>
      </c>
      <c r="G190" s="2" t="s">
        <v>448</v>
      </c>
      <c r="H190" s="2">
        <v>0</v>
      </c>
      <c r="I190" s="2" t="s">
        <v>363</v>
      </c>
      <c r="J190" s="2" t="s">
        <v>286</v>
      </c>
      <c r="K190" s="2">
        <v>571</v>
      </c>
    </row>
    <row r="191" spans="1:11" hidden="1" x14ac:dyDescent="0.25">
      <c r="A191" s="2">
        <v>4</v>
      </c>
      <c r="B191" s="2" t="s">
        <v>302</v>
      </c>
      <c r="C191" s="2" t="s">
        <v>303</v>
      </c>
      <c r="D191" s="2">
        <v>3</v>
      </c>
      <c r="E191" s="2" t="s">
        <v>350</v>
      </c>
      <c r="F191" s="2" t="s">
        <v>447</v>
      </c>
      <c r="G191" s="2" t="s">
        <v>448</v>
      </c>
      <c r="H191" s="2">
        <v>0</v>
      </c>
      <c r="I191" s="2" t="s">
        <v>336</v>
      </c>
      <c r="J191" s="2" t="s">
        <v>286</v>
      </c>
      <c r="K191" s="2">
        <v>64</v>
      </c>
    </row>
    <row r="192" spans="1:11" hidden="1" x14ac:dyDescent="0.25">
      <c r="A192" s="2">
        <v>4</v>
      </c>
      <c r="B192" s="2" t="s">
        <v>302</v>
      </c>
      <c r="C192" s="2" t="s">
        <v>303</v>
      </c>
      <c r="D192" s="2">
        <v>3</v>
      </c>
      <c r="E192" s="2" t="s">
        <v>350</v>
      </c>
      <c r="F192" s="2" t="s">
        <v>447</v>
      </c>
      <c r="G192" s="2" t="s">
        <v>448</v>
      </c>
      <c r="H192" s="2">
        <v>0</v>
      </c>
      <c r="I192" s="2" t="s">
        <v>363</v>
      </c>
      <c r="J192" s="2" t="s">
        <v>286</v>
      </c>
      <c r="K192" s="2">
        <v>4</v>
      </c>
    </row>
    <row r="193" spans="1:11" hidden="1" x14ac:dyDescent="0.25">
      <c r="A193" s="2">
        <v>4</v>
      </c>
      <c r="B193" s="2" t="s">
        <v>302</v>
      </c>
      <c r="C193" s="2" t="s">
        <v>303</v>
      </c>
      <c r="D193" s="2">
        <v>3</v>
      </c>
      <c r="E193" s="2" t="s">
        <v>350</v>
      </c>
      <c r="F193" s="2" t="s">
        <v>447</v>
      </c>
      <c r="G193" s="2" t="s">
        <v>449</v>
      </c>
      <c r="H193" s="2">
        <v>0</v>
      </c>
      <c r="I193" s="2" t="s">
        <v>297</v>
      </c>
      <c r="J193" s="2" t="s">
        <v>286</v>
      </c>
      <c r="K193" s="2">
        <v>105</v>
      </c>
    </row>
    <row r="194" spans="1:11" hidden="1" x14ac:dyDescent="0.25">
      <c r="A194" s="2">
        <v>4</v>
      </c>
      <c r="B194" s="2" t="s">
        <v>302</v>
      </c>
      <c r="C194" s="2" t="s">
        <v>303</v>
      </c>
      <c r="D194" s="2">
        <v>3</v>
      </c>
      <c r="E194" s="2" t="s">
        <v>350</v>
      </c>
      <c r="F194" s="2" t="s">
        <v>447</v>
      </c>
      <c r="G194" s="2" t="s">
        <v>449</v>
      </c>
      <c r="H194" s="2">
        <v>0</v>
      </c>
      <c r="I194" s="2" t="s">
        <v>363</v>
      </c>
      <c r="J194" s="2" t="s">
        <v>286</v>
      </c>
      <c r="K194" s="2">
        <v>646</v>
      </c>
    </row>
    <row r="195" spans="1:11" hidden="1" x14ac:dyDescent="0.25">
      <c r="A195" s="2">
        <v>4</v>
      </c>
      <c r="B195" s="2" t="s">
        <v>302</v>
      </c>
      <c r="C195" s="2" t="s">
        <v>303</v>
      </c>
      <c r="D195" s="2">
        <v>3</v>
      </c>
      <c r="E195" s="2" t="s">
        <v>350</v>
      </c>
      <c r="F195" s="2" t="s">
        <v>447</v>
      </c>
      <c r="G195" s="2" t="s">
        <v>449</v>
      </c>
      <c r="H195" s="2">
        <v>0</v>
      </c>
      <c r="I195" s="2" t="s">
        <v>336</v>
      </c>
      <c r="J195" s="2" t="s">
        <v>286</v>
      </c>
      <c r="K195" s="2">
        <v>126</v>
      </c>
    </row>
    <row r="196" spans="1:11" hidden="1" x14ac:dyDescent="0.25">
      <c r="A196" s="2">
        <v>4</v>
      </c>
      <c r="B196" s="2" t="s">
        <v>302</v>
      </c>
      <c r="C196" s="2" t="s">
        <v>303</v>
      </c>
      <c r="D196" s="2">
        <v>3</v>
      </c>
      <c r="E196" s="2" t="s">
        <v>350</v>
      </c>
      <c r="F196" s="2" t="s">
        <v>447</v>
      </c>
      <c r="G196" s="2" t="s">
        <v>450</v>
      </c>
      <c r="H196" s="2">
        <v>0</v>
      </c>
      <c r="I196" s="2" t="s">
        <v>297</v>
      </c>
      <c r="J196" s="2" t="s">
        <v>286</v>
      </c>
      <c r="K196" s="2">
        <v>18</v>
      </c>
    </row>
    <row r="197" spans="1:11" hidden="1" x14ac:dyDescent="0.25">
      <c r="A197" s="2">
        <v>4</v>
      </c>
      <c r="B197" s="2" t="s">
        <v>302</v>
      </c>
      <c r="C197" s="2" t="s">
        <v>303</v>
      </c>
      <c r="D197" s="2">
        <v>3</v>
      </c>
      <c r="E197" s="2" t="s">
        <v>350</v>
      </c>
      <c r="F197" s="2" t="s">
        <v>447</v>
      </c>
      <c r="G197" s="2" t="s">
        <v>450</v>
      </c>
      <c r="H197" s="2">
        <v>0</v>
      </c>
      <c r="I197" s="2" t="s">
        <v>363</v>
      </c>
      <c r="J197" s="2" t="s">
        <v>286</v>
      </c>
      <c r="K197" s="2">
        <v>537</v>
      </c>
    </row>
    <row r="198" spans="1:11" hidden="1" x14ac:dyDescent="0.25">
      <c r="A198" s="2">
        <v>4</v>
      </c>
      <c r="B198" s="2" t="s">
        <v>302</v>
      </c>
      <c r="C198" s="2" t="s">
        <v>303</v>
      </c>
      <c r="D198" s="2">
        <v>3</v>
      </c>
      <c r="E198" s="2" t="s">
        <v>350</v>
      </c>
      <c r="F198" s="2" t="s">
        <v>447</v>
      </c>
      <c r="G198" s="2" t="s">
        <v>450</v>
      </c>
      <c r="H198" s="2">
        <v>0</v>
      </c>
      <c r="I198" s="2" t="s">
        <v>336</v>
      </c>
      <c r="J198" s="2" t="s">
        <v>286</v>
      </c>
      <c r="K198" s="2">
        <v>883</v>
      </c>
    </row>
    <row r="199" spans="1:11" hidden="1" x14ac:dyDescent="0.25">
      <c r="A199" s="2">
        <v>4</v>
      </c>
      <c r="B199" s="2" t="s">
        <v>302</v>
      </c>
      <c r="C199" s="2" t="s">
        <v>303</v>
      </c>
      <c r="D199" s="2">
        <v>4</v>
      </c>
      <c r="E199" s="2" t="s">
        <v>351</v>
      </c>
      <c r="F199" s="2" t="s">
        <v>447</v>
      </c>
      <c r="G199" s="2" t="s">
        <v>448</v>
      </c>
      <c r="H199" s="2">
        <v>0</v>
      </c>
      <c r="I199" s="2" t="s">
        <v>297</v>
      </c>
      <c r="J199" s="2" t="s">
        <v>286</v>
      </c>
      <c r="K199" s="2">
        <v>19</v>
      </c>
    </row>
    <row r="200" spans="1:11" hidden="1" x14ac:dyDescent="0.25">
      <c r="A200" s="2">
        <v>4</v>
      </c>
      <c r="B200" s="2" t="s">
        <v>302</v>
      </c>
      <c r="C200" s="2" t="s">
        <v>303</v>
      </c>
      <c r="D200" s="2">
        <v>4</v>
      </c>
      <c r="E200" s="2" t="s">
        <v>351</v>
      </c>
      <c r="F200" s="2" t="s">
        <v>447</v>
      </c>
      <c r="G200" s="2" t="s">
        <v>448</v>
      </c>
      <c r="H200" s="2">
        <v>0</v>
      </c>
      <c r="I200" s="2" t="s">
        <v>363</v>
      </c>
      <c r="J200" s="2" t="s">
        <v>286</v>
      </c>
      <c r="K200" s="2">
        <v>128</v>
      </c>
    </row>
    <row r="201" spans="1:11" hidden="1" x14ac:dyDescent="0.25">
      <c r="A201" s="2">
        <v>4</v>
      </c>
      <c r="B201" s="2" t="s">
        <v>302</v>
      </c>
      <c r="C201" s="2" t="s">
        <v>303</v>
      </c>
      <c r="D201" s="2">
        <v>4</v>
      </c>
      <c r="E201" s="2" t="s">
        <v>351</v>
      </c>
      <c r="F201" s="2" t="s">
        <v>447</v>
      </c>
      <c r="G201" s="2" t="s">
        <v>448</v>
      </c>
      <c r="H201" s="2">
        <v>0</v>
      </c>
      <c r="I201" s="2" t="s">
        <v>336</v>
      </c>
      <c r="J201" s="2" t="s">
        <v>286</v>
      </c>
      <c r="K201" s="2">
        <v>20</v>
      </c>
    </row>
    <row r="202" spans="1:11" hidden="1" x14ac:dyDescent="0.25">
      <c r="A202" s="2">
        <v>4</v>
      </c>
      <c r="B202" s="2" t="s">
        <v>302</v>
      </c>
      <c r="C202" s="2" t="s">
        <v>303</v>
      </c>
      <c r="D202" s="2">
        <v>4</v>
      </c>
      <c r="E202" s="2" t="s">
        <v>351</v>
      </c>
      <c r="F202" s="2" t="s">
        <v>447</v>
      </c>
      <c r="G202" s="2" t="s">
        <v>449</v>
      </c>
      <c r="H202" s="2">
        <v>0</v>
      </c>
      <c r="I202" s="2" t="s">
        <v>297</v>
      </c>
      <c r="J202" s="2" t="s">
        <v>286</v>
      </c>
      <c r="K202" s="2">
        <v>17</v>
      </c>
    </row>
    <row r="203" spans="1:11" hidden="1" x14ac:dyDescent="0.25">
      <c r="A203" s="2">
        <v>4</v>
      </c>
      <c r="B203" s="2" t="s">
        <v>302</v>
      </c>
      <c r="C203" s="2" t="s">
        <v>303</v>
      </c>
      <c r="D203" s="2">
        <v>4</v>
      </c>
      <c r="E203" s="2" t="s">
        <v>351</v>
      </c>
      <c r="F203" s="2" t="s">
        <v>447</v>
      </c>
      <c r="G203" s="2" t="s">
        <v>449</v>
      </c>
      <c r="H203" s="2">
        <v>0</v>
      </c>
      <c r="I203" s="2" t="s">
        <v>363</v>
      </c>
      <c r="J203" s="2" t="s">
        <v>286</v>
      </c>
      <c r="K203" s="2">
        <v>55</v>
      </c>
    </row>
    <row r="204" spans="1:11" hidden="1" x14ac:dyDescent="0.25">
      <c r="A204" s="2">
        <v>4</v>
      </c>
      <c r="B204" s="2" t="s">
        <v>302</v>
      </c>
      <c r="C204" s="2" t="s">
        <v>303</v>
      </c>
      <c r="D204" s="2">
        <v>4</v>
      </c>
      <c r="E204" s="2" t="s">
        <v>351</v>
      </c>
      <c r="F204" s="2" t="s">
        <v>447</v>
      </c>
      <c r="G204" s="2" t="s">
        <v>449</v>
      </c>
      <c r="H204" s="2">
        <v>0</v>
      </c>
      <c r="I204" s="2" t="s">
        <v>336</v>
      </c>
      <c r="J204" s="2" t="s">
        <v>286</v>
      </c>
      <c r="K204" s="2">
        <v>6</v>
      </c>
    </row>
    <row r="205" spans="1:11" hidden="1" x14ac:dyDescent="0.25">
      <c r="A205" s="2">
        <v>4</v>
      </c>
      <c r="B205" s="2" t="s">
        <v>302</v>
      </c>
      <c r="C205" s="2" t="s">
        <v>303</v>
      </c>
      <c r="D205" s="2">
        <v>4</v>
      </c>
      <c r="E205" s="2" t="s">
        <v>351</v>
      </c>
      <c r="F205" s="2" t="s">
        <v>447</v>
      </c>
      <c r="G205" s="2" t="s">
        <v>450</v>
      </c>
      <c r="H205" s="2">
        <v>0</v>
      </c>
      <c r="I205" s="2" t="s">
        <v>297</v>
      </c>
      <c r="J205" s="2" t="s">
        <v>286</v>
      </c>
      <c r="K205" s="2">
        <v>1</v>
      </c>
    </row>
    <row r="206" spans="1:11" hidden="1" x14ac:dyDescent="0.25">
      <c r="A206" s="2">
        <v>4</v>
      </c>
      <c r="B206" s="2" t="s">
        <v>302</v>
      </c>
      <c r="C206" s="2" t="s">
        <v>303</v>
      </c>
      <c r="D206" s="2">
        <v>4</v>
      </c>
      <c r="E206" s="2" t="s">
        <v>351</v>
      </c>
      <c r="F206" s="2" t="s">
        <v>447</v>
      </c>
      <c r="G206" s="2" t="s">
        <v>450</v>
      </c>
      <c r="H206" s="2">
        <v>0</v>
      </c>
      <c r="I206" s="2" t="s">
        <v>363</v>
      </c>
      <c r="J206" s="2" t="s">
        <v>286</v>
      </c>
      <c r="K206" s="2">
        <v>115</v>
      </c>
    </row>
    <row r="207" spans="1:11" hidden="1" x14ac:dyDescent="0.25">
      <c r="A207" s="2">
        <v>4</v>
      </c>
      <c r="B207" s="2" t="s">
        <v>302</v>
      </c>
      <c r="C207" s="2" t="s">
        <v>303</v>
      </c>
      <c r="D207" s="2">
        <v>4</v>
      </c>
      <c r="E207" s="2" t="s">
        <v>351</v>
      </c>
      <c r="F207" s="2" t="s">
        <v>447</v>
      </c>
      <c r="G207" s="2" t="s">
        <v>450</v>
      </c>
      <c r="H207" s="2">
        <v>0</v>
      </c>
      <c r="I207" s="2" t="s">
        <v>336</v>
      </c>
      <c r="J207" s="2" t="s">
        <v>286</v>
      </c>
      <c r="K207" s="2">
        <v>290</v>
      </c>
    </row>
    <row r="208" spans="1:11" hidden="1" x14ac:dyDescent="0.25">
      <c r="A208" s="2">
        <v>4</v>
      </c>
      <c r="B208" s="2" t="s">
        <v>302</v>
      </c>
      <c r="C208" s="2" t="s">
        <v>303</v>
      </c>
      <c r="D208" s="2">
        <v>30</v>
      </c>
      <c r="E208" s="2" t="s">
        <v>352</v>
      </c>
      <c r="F208" s="2" t="s">
        <v>447</v>
      </c>
      <c r="G208" s="2" t="s">
        <v>448</v>
      </c>
      <c r="H208" s="2">
        <v>0</v>
      </c>
      <c r="I208" s="2" t="s">
        <v>297</v>
      </c>
      <c r="J208" s="2" t="s">
        <v>286</v>
      </c>
      <c r="K208" s="2">
        <v>13</v>
      </c>
    </row>
    <row r="209" spans="1:11" hidden="1" x14ac:dyDescent="0.25">
      <c r="A209" s="2">
        <v>4</v>
      </c>
      <c r="B209" s="2" t="s">
        <v>302</v>
      </c>
      <c r="C209" s="2" t="s">
        <v>303</v>
      </c>
      <c r="D209" s="2">
        <v>30</v>
      </c>
      <c r="E209" s="2" t="s">
        <v>352</v>
      </c>
      <c r="F209" s="2" t="s">
        <v>447</v>
      </c>
      <c r="G209" s="2" t="s">
        <v>448</v>
      </c>
      <c r="H209" s="2">
        <v>0</v>
      </c>
      <c r="I209" s="2" t="s">
        <v>363</v>
      </c>
      <c r="J209" s="2" t="s">
        <v>286</v>
      </c>
      <c r="K209" s="2">
        <v>133</v>
      </c>
    </row>
    <row r="210" spans="1:11" hidden="1" x14ac:dyDescent="0.25">
      <c r="A210" s="2">
        <v>4</v>
      </c>
      <c r="B210" s="2" t="s">
        <v>302</v>
      </c>
      <c r="C210" s="2" t="s">
        <v>303</v>
      </c>
      <c r="D210" s="2">
        <v>30</v>
      </c>
      <c r="E210" s="2" t="s">
        <v>352</v>
      </c>
      <c r="F210" s="2" t="s">
        <v>447</v>
      </c>
      <c r="G210" s="2" t="s">
        <v>448</v>
      </c>
      <c r="H210" s="2">
        <v>0</v>
      </c>
      <c r="I210" s="2" t="s">
        <v>336</v>
      </c>
      <c r="J210" s="2" t="s">
        <v>286</v>
      </c>
      <c r="K210" s="2">
        <v>44</v>
      </c>
    </row>
    <row r="211" spans="1:11" hidden="1" x14ac:dyDescent="0.25">
      <c r="A211" s="2">
        <v>4</v>
      </c>
      <c r="B211" s="2" t="s">
        <v>302</v>
      </c>
      <c r="C211" s="2" t="s">
        <v>303</v>
      </c>
      <c r="D211" s="2">
        <v>30</v>
      </c>
      <c r="E211" s="2" t="s">
        <v>352</v>
      </c>
      <c r="F211" s="2" t="s">
        <v>447</v>
      </c>
      <c r="G211" s="2" t="s">
        <v>449</v>
      </c>
      <c r="H211" s="2">
        <v>0</v>
      </c>
      <c r="I211" s="2" t="s">
        <v>297</v>
      </c>
      <c r="J211" s="2" t="s">
        <v>286</v>
      </c>
      <c r="K211" s="2">
        <v>17</v>
      </c>
    </row>
    <row r="212" spans="1:11" hidden="1" x14ac:dyDescent="0.25">
      <c r="A212" s="2">
        <v>4</v>
      </c>
      <c r="B212" s="2" t="s">
        <v>302</v>
      </c>
      <c r="C212" s="2" t="s">
        <v>303</v>
      </c>
      <c r="D212" s="2">
        <v>30</v>
      </c>
      <c r="E212" s="2" t="s">
        <v>352</v>
      </c>
      <c r="F212" s="2" t="s">
        <v>447</v>
      </c>
      <c r="G212" s="2" t="s">
        <v>449</v>
      </c>
      <c r="H212" s="2">
        <v>0</v>
      </c>
      <c r="I212" s="2" t="s">
        <v>363</v>
      </c>
      <c r="J212" s="2" t="s">
        <v>286</v>
      </c>
      <c r="K212" s="2">
        <v>69</v>
      </c>
    </row>
    <row r="213" spans="1:11" hidden="1" x14ac:dyDescent="0.25">
      <c r="A213" s="2">
        <v>4</v>
      </c>
      <c r="B213" s="2" t="s">
        <v>302</v>
      </c>
      <c r="C213" s="2" t="s">
        <v>303</v>
      </c>
      <c r="D213" s="2">
        <v>30</v>
      </c>
      <c r="E213" s="2" t="s">
        <v>352</v>
      </c>
      <c r="F213" s="2" t="s">
        <v>447</v>
      </c>
      <c r="G213" s="2" t="s">
        <v>449</v>
      </c>
      <c r="H213" s="2">
        <v>0</v>
      </c>
      <c r="I213" s="2" t="s">
        <v>336</v>
      </c>
      <c r="J213" s="2" t="s">
        <v>286</v>
      </c>
      <c r="K213" s="2">
        <v>62</v>
      </c>
    </row>
    <row r="214" spans="1:11" hidden="1" x14ac:dyDescent="0.25">
      <c r="A214" s="2">
        <v>4</v>
      </c>
      <c r="B214" s="2" t="s">
        <v>302</v>
      </c>
      <c r="C214" s="2" t="s">
        <v>303</v>
      </c>
      <c r="D214" s="2">
        <v>30</v>
      </c>
      <c r="E214" s="2" t="s">
        <v>352</v>
      </c>
      <c r="F214" s="2" t="s">
        <v>447</v>
      </c>
      <c r="G214" s="2" t="s">
        <v>450</v>
      </c>
      <c r="H214" s="2">
        <v>0</v>
      </c>
      <c r="I214" s="2" t="s">
        <v>297</v>
      </c>
      <c r="J214" s="2" t="s">
        <v>286</v>
      </c>
      <c r="K214" s="2">
        <v>11</v>
      </c>
    </row>
    <row r="215" spans="1:11" hidden="1" x14ac:dyDescent="0.25">
      <c r="A215" s="2">
        <v>4</v>
      </c>
      <c r="B215" s="2" t="s">
        <v>302</v>
      </c>
      <c r="C215" s="2" t="s">
        <v>303</v>
      </c>
      <c r="D215" s="2">
        <v>30</v>
      </c>
      <c r="E215" s="2" t="s">
        <v>352</v>
      </c>
      <c r="F215" s="2" t="s">
        <v>447</v>
      </c>
      <c r="G215" s="2" t="s">
        <v>450</v>
      </c>
      <c r="H215" s="2">
        <v>0</v>
      </c>
      <c r="I215" s="2" t="s">
        <v>363</v>
      </c>
      <c r="J215" s="2" t="s">
        <v>286</v>
      </c>
      <c r="K215" s="2">
        <v>879</v>
      </c>
    </row>
    <row r="216" spans="1:11" hidden="1" x14ac:dyDescent="0.25">
      <c r="A216" s="2">
        <v>4</v>
      </c>
      <c r="B216" s="2" t="s">
        <v>302</v>
      </c>
      <c r="C216" s="2" t="s">
        <v>303</v>
      </c>
      <c r="D216" s="2">
        <v>30</v>
      </c>
      <c r="E216" s="2" t="s">
        <v>352</v>
      </c>
      <c r="F216" s="2" t="s">
        <v>447</v>
      </c>
      <c r="G216" s="2" t="s">
        <v>450</v>
      </c>
      <c r="H216" s="2">
        <v>0</v>
      </c>
      <c r="I216" s="2" t="s">
        <v>336</v>
      </c>
      <c r="J216" s="2" t="s">
        <v>286</v>
      </c>
      <c r="K216" s="2">
        <v>587</v>
      </c>
    </row>
    <row r="217" spans="1:11" hidden="1" x14ac:dyDescent="0.25">
      <c r="A217" s="2">
        <v>5</v>
      </c>
      <c r="B217" s="2" t="s">
        <v>304</v>
      </c>
      <c r="C217" s="2" t="s">
        <v>305</v>
      </c>
      <c r="D217" s="2">
        <v>1</v>
      </c>
      <c r="E217" s="2" t="s">
        <v>353</v>
      </c>
      <c r="F217" s="2" t="s">
        <v>447</v>
      </c>
      <c r="G217" s="2" t="s">
        <v>448</v>
      </c>
      <c r="H217" s="2">
        <v>0</v>
      </c>
      <c r="I217" s="2" t="s">
        <v>297</v>
      </c>
      <c r="J217" s="2" t="s">
        <v>286</v>
      </c>
      <c r="K217" s="2">
        <v>136</v>
      </c>
    </row>
    <row r="218" spans="1:11" hidden="1" x14ac:dyDescent="0.25">
      <c r="A218" s="2">
        <v>5</v>
      </c>
      <c r="B218" s="2" t="s">
        <v>304</v>
      </c>
      <c r="C218" s="2" t="s">
        <v>305</v>
      </c>
      <c r="D218" s="2">
        <v>1</v>
      </c>
      <c r="E218" s="2" t="s">
        <v>353</v>
      </c>
      <c r="F218" s="2" t="s">
        <v>447</v>
      </c>
      <c r="G218" s="2" t="s">
        <v>448</v>
      </c>
      <c r="H218" s="2">
        <v>0</v>
      </c>
      <c r="I218" s="2" t="s">
        <v>363</v>
      </c>
      <c r="J218" s="2" t="s">
        <v>286</v>
      </c>
      <c r="K218" s="2">
        <v>504</v>
      </c>
    </row>
    <row r="219" spans="1:11" hidden="1" x14ac:dyDescent="0.25">
      <c r="A219" s="2">
        <v>5</v>
      </c>
      <c r="B219" s="2" t="s">
        <v>304</v>
      </c>
      <c r="C219" s="2" t="s">
        <v>305</v>
      </c>
      <c r="D219" s="2">
        <v>1</v>
      </c>
      <c r="E219" s="2" t="s">
        <v>353</v>
      </c>
      <c r="F219" s="2" t="s">
        <v>447</v>
      </c>
      <c r="G219" s="2" t="s">
        <v>448</v>
      </c>
      <c r="H219" s="2">
        <v>0</v>
      </c>
      <c r="I219" s="2" t="s">
        <v>336</v>
      </c>
      <c r="J219" s="2" t="s">
        <v>286</v>
      </c>
      <c r="K219" s="2">
        <v>86</v>
      </c>
    </row>
    <row r="220" spans="1:11" hidden="1" x14ac:dyDescent="0.25">
      <c r="A220" s="2">
        <v>5</v>
      </c>
      <c r="B220" s="2" t="s">
        <v>304</v>
      </c>
      <c r="C220" s="2" t="s">
        <v>305</v>
      </c>
      <c r="D220" s="2">
        <v>1</v>
      </c>
      <c r="E220" s="2" t="s">
        <v>353</v>
      </c>
      <c r="F220" s="2" t="s">
        <v>447</v>
      </c>
      <c r="G220" s="2" t="s">
        <v>449</v>
      </c>
      <c r="H220" s="2">
        <v>0</v>
      </c>
      <c r="I220" s="2" t="s">
        <v>297</v>
      </c>
      <c r="J220" s="2" t="s">
        <v>286</v>
      </c>
      <c r="K220" s="2">
        <v>174</v>
      </c>
    </row>
    <row r="221" spans="1:11" hidden="1" x14ac:dyDescent="0.25">
      <c r="A221" s="2">
        <v>5</v>
      </c>
      <c r="B221" s="2" t="s">
        <v>304</v>
      </c>
      <c r="C221" s="2" t="s">
        <v>305</v>
      </c>
      <c r="D221" s="2">
        <v>1</v>
      </c>
      <c r="E221" s="2" t="s">
        <v>353</v>
      </c>
      <c r="F221" s="2" t="s">
        <v>447</v>
      </c>
      <c r="G221" s="2" t="s">
        <v>449</v>
      </c>
      <c r="H221" s="2">
        <v>0</v>
      </c>
      <c r="I221" s="2" t="s">
        <v>363</v>
      </c>
      <c r="J221" s="2" t="s">
        <v>286</v>
      </c>
      <c r="K221" s="2">
        <v>521</v>
      </c>
    </row>
    <row r="222" spans="1:11" hidden="1" x14ac:dyDescent="0.25">
      <c r="A222" s="2">
        <v>5</v>
      </c>
      <c r="B222" s="2" t="s">
        <v>304</v>
      </c>
      <c r="C222" s="2" t="s">
        <v>305</v>
      </c>
      <c r="D222" s="2">
        <v>1</v>
      </c>
      <c r="E222" s="2" t="s">
        <v>353</v>
      </c>
      <c r="F222" s="2" t="s">
        <v>447</v>
      </c>
      <c r="G222" s="2" t="s">
        <v>449</v>
      </c>
      <c r="H222" s="2">
        <v>0</v>
      </c>
      <c r="I222" s="2" t="s">
        <v>336</v>
      </c>
      <c r="J222" s="2" t="s">
        <v>286</v>
      </c>
      <c r="K222" s="2">
        <v>98</v>
      </c>
    </row>
    <row r="223" spans="1:11" hidden="1" x14ac:dyDescent="0.25">
      <c r="A223" s="2">
        <v>5</v>
      </c>
      <c r="B223" s="2" t="s">
        <v>304</v>
      </c>
      <c r="C223" s="2" t="s">
        <v>305</v>
      </c>
      <c r="D223" s="2">
        <v>1</v>
      </c>
      <c r="E223" s="2" t="s">
        <v>353</v>
      </c>
      <c r="F223" s="2" t="s">
        <v>447</v>
      </c>
      <c r="G223" s="2" t="s">
        <v>450</v>
      </c>
      <c r="H223" s="2">
        <v>0</v>
      </c>
      <c r="I223" s="2" t="s">
        <v>297</v>
      </c>
      <c r="J223" s="2" t="s">
        <v>286</v>
      </c>
      <c r="K223" s="2">
        <v>58</v>
      </c>
    </row>
    <row r="224" spans="1:11" hidden="1" x14ac:dyDescent="0.25">
      <c r="A224" s="2">
        <v>5</v>
      </c>
      <c r="B224" s="2" t="s">
        <v>304</v>
      </c>
      <c r="C224" s="2" t="s">
        <v>305</v>
      </c>
      <c r="D224" s="2">
        <v>1</v>
      </c>
      <c r="E224" s="2" t="s">
        <v>353</v>
      </c>
      <c r="F224" s="2" t="s">
        <v>447</v>
      </c>
      <c r="G224" s="2" t="s">
        <v>450</v>
      </c>
      <c r="H224" s="2">
        <v>0</v>
      </c>
      <c r="I224" s="2" t="s">
        <v>363</v>
      </c>
      <c r="J224" s="2" t="s">
        <v>286</v>
      </c>
      <c r="K224" s="2">
        <v>1693</v>
      </c>
    </row>
    <row r="225" spans="1:11" hidden="1" x14ac:dyDescent="0.25">
      <c r="A225" s="2">
        <v>5</v>
      </c>
      <c r="B225" s="2" t="s">
        <v>304</v>
      </c>
      <c r="C225" s="2" t="s">
        <v>305</v>
      </c>
      <c r="D225" s="2">
        <v>1</v>
      </c>
      <c r="E225" s="2" t="s">
        <v>353</v>
      </c>
      <c r="F225" s="2" t="s">
        <v>447</v>
      </c>
      <c r="G225" s="2" t="s">
        <v>450</v>
      </c>
      <c r="H225" s="2">
        <v>0</v>
      </c>
      <c r="I225" s="2" t="s">
        <v>336</v>
      </c>
      <c r="J225" s="2" t="s">
        <v>286</v>
      </c>
      <c r="K225" s="2">
        <v>2327</v>
      </c>
    </row>
    <row r="226" spans="1:11" hidden="1" x14ac:dyDescent="0.25">
      <c r="A226" s="2">
        <v>5</v>
      </c>
      <c r="B226" s="2" t="s">
        <v>304</v>
      </c>
      <c r="C226" s="2" t="s">
        <v>305</v>
      </c>
      <c r="D226" s="2">
        <v>10</v>
      </c>
      <c r="E226" s="2" t="s">
        <v>354</v>
      </c>
      <c r="F226" s="2" t="s">
        <v>447</v>
      </c>
      <c r="G226" s="2" t="s">
        <v>448</v>
      </c>
      <c r="H226" s="2">
        <v>0</v>
      </c>
      <c r="I226" s="2" t="s">
        <v>297</v>
      </c>
      <c r="J226" s="2" t="s">
        <v>286</v>
      </c>
      <c r="K226" s="2">
        <v>87</v>
      </c>
    </row>
    <row r="227" spans="1:11" hidden="1" x14ac:dyDescent="0.25">
      <c r="A227" s="2">
        <v>5</v>
      </c>
      <c r="B227" s="2" t="s">
        <v>304</v>
      </c>
      <c r="C227" s="2" t="s">
        <v>305</v>
      </c>
      <c r="D227" s="2">
        <v>10</v>
      </c>
      <c r="E227" s="2" t="s">
        <v>354</v>
      </c>
      <c r="F227" s="2" t="s">
        <v>447</v>
      </c>
      <c r="G227" s="2" t="s">
        <v>448</v>
      </c>
      <c r="H227" s="2">
        <v>0</v>
      </c>
      <c r="I227" s="2" t="s">
        <v>363</v>
      </c>
      <c r="J227" s="2" t="s">
        <v>286</v>
      </c>
      <c r="K227" s="2">
        <v>297</v>
      </c>
    </row>
    <row r="228" spans="1:11" hidden="1" x14ac:dyDescent="0.25">
      <c r="A228" s="2">
        <v>5</v>
      </c>
      <c r="B228" s="2" t="s">
        <v>304</v>
      </c>
      <c r="C228" s="2" t="s">
        <v>305</v>
      </c>
      <c r="D228" s="2">
        <v>10</v>
      </c>
      <c r="E228" s="2" t="s">
        <v>354</v>
      </c>
      <c r="F228" s="2" t="s">
        <v>447</v>
      </c>
      <c r="G228" s="2" t="s">
        <v>448</v>
      </c>
      <c r="H228" s="2">
        <v>0</v>
      </c>
      <c r="I228" s="2" t="s">
        <v>336</v>
      </c>
      <c r="J228" s="2" t="s">
        <v>286</v>
      </c>
      <c r="K228" s="2">
        <v>55</v>
      </c>
    </row>
    <row r="229" spans="1:11" hidden="1" x14ac:dyDescent="0.25">
      <c r="A229" s="2">
        <v>5</v>
      </c>
      <c r="B229" s="2" t="s">
        <v>304</v>
      </c>
      <c r="C229" s="2" t="s">
        <v>305</v>
      </c>
      <c r="D229" s="2">
        <v>10</v>
      </c>
      <c r="E229" s="2" t="s">
        <v>354</v>
      </c>
      <c r="F229" s="2" t="s">
        <v>447</v>
      </c>
      <c r="G229" s="2" t="s">
        <v>449</v>
      </c>
      <c r="H229" s="2">
        <v>0</v>
      </c>
      <c r="I229" s="2" t="s">
        <v>297</v>
      </c>
      <c r="J229" s="2" t="s">
        <v>286</v>
      </c>
      <c r="K229" s="2">
        <v>86</v>
      </c>
    </row>
    <row r="230" spans="1:11" hidden="1" x14ac:dyDescent="0.25">
      <c r="A230" s="2">
        <v>5</v>
      </c>
      <c r="B230" s="2" t="s">
        <v>304</v>
      </c>
      <c r="C230" s="2" t="s">
        <v>305</v>
      </c>
      <c r="D230" s="2">
        <v>10</v>
      </c>
      <c r="E230" s="2" t="s">
        <v>354</v>
      </c>
      <c r="F230" s="2" t="s">
        <v>447</v>
      </c>
      <c r="G230" s="2" t="s">
        <v>449</v>
      </c>
      <c r="H230" s="2">
        <v>0</v>
      </c>
      <c r="I230" s="2" t="s">
        <v>363</v>
      </c>
      <c r="J230" s="2" t="s">
        <v>286</v>
      </c>
      <c r="K230" s="2">
        <v>210</v>
      </c>
    </row>
    <row r="231" spans="1:11" hidden="1" x14ac:dyDescent="0.25">
      <c r="A231" s="2">
        <v>5</v>
      </c>
      <c r="B231" s="2" t="s">
        <v>304</v>
      </c>
      <c r="C231" s="2" t="s">
        <v>305</v>
      </c>
      <c r="D231" s="2">
        <v>10</v>
      </c>
      <c r="E231" s="2" t="s">
        <v>354</v>
      </c>
      <c r="F231" s="2" t="s">
        <v>447</v>
      </c>
      <c r="G231" s="2" t="s">
        <v>449</v>
      </c>
      <c r="H231" s="2">
        <v>0</v>
      </c>
      <c r="I231" s="2" t="s">
        <v>336</v>
      </c>
      <c r="J231" s="2" t="s">
        <v>286</v>
      </c>
      <c r="K231" s="2">
        <v>25</v>
      </c>
    </row>
    <row r="232" spans="1:11" hidden="1" x14ac:dyDescent="0.25">
      <c r="A232" s="2">
        <v>5</v>
      </c>
      <c r="B232" s="2" t="s">
        <v>304</v>
      </c>
      <c r="C232" s="2" t="s">
        <v>305</v>
      </c>
      <c r="D232" s="2">
        <v>10</v>
      </c>
      <c r="E232" s="2" t="s">
        <v>354</v>
      </c>
      <c r="F232" s="2" t="s">
        <v>447</v>
      </c>
      <c r="G232" s="2" t="s">
        <v>450</v>
      </c>
      <c r="H232" s="2">
        <v>0</v>
      </c>
      <c r="I232" s="2" t="s">
        <v>297</v>
      </c>
      <c r="J232" s="2" t="s">
        <v>286</v>
      </c>
      <c r="K232" s="2">
        <v>151</v>
      </c>
    </row>
    <row r="233" spans="1:11" hidden="1" x14ac:dyDescent="0.25">
      <c r="A233" s="2">
        <v>5</v>
      </c>
      <c r="B233" s="2" t="s">
        <v>304</v>
      </c>
      <c r="C233" s="2" t="s">
        <v>305</v>
      </c>
      <c r="D233" s="2">
        <v>10</v>
      </c>
      <c r="E233" s="2" t="s">
        <v>354</v>
      </c>
      <c r="F233" s="2" t="s">
        <v>447</v>
      </c>
      <c r="G233" s="2" t="s">
        <v>450</v>
      </c>
      <c r="H233" s="2">
        <v>0</v>
      </c>
      <c r="I233" s="2" t="s">
        <v>363</v>
      </c>
      <c r="J233" s="2" t="s">
        <v>286</v>
      </c>
      <c r="K233" s="2">
        <v>689</v>
      </c>
    </row>
    <row r="234" spans="1:11" hidden="1" x14ac:dyDescent="0.25">
      <c r="A234" s="2">
        <v>5</v>
      </c>
      <c r="B234" s="2" t="s">
        <v>304</v>
      </c>
      <c r="C234" s="2" t="s">
        <v>305</v>
      </c>
      <c r="D234" s="2">
        <v>10</v>
      </c>
      <c r="E234" s="2" t="s">
        <v>354</v>
      </c>
      <c r="F234" s="2" t="s">
        <v>447</v>
      </c>
      <c r="G234" s="2" t="s">
        <v>450</v>
      </c>
      <c r="H234" s="2">
        <v>0</v>
      </c>
      <c r="I234" s="2" t="s">
        <v>336</v>
      </c>
      <c r="J234" s="2" t="s">
        <v>286</v>
      </c>
      <c r="K234" s="2">
        <v>705</v>
      </c>
    </row>
    <row r="235" spans="1:11" hidden="1" x14ac:dyDescent="0.25">
      <c r="A235" s="2">
        <v>5</v>
      </c>
      <c r="B235" s="2" t="s">
        <v>304</v>
      </c>
      <c r="C235" s="2" t="s">
        <v>305</v>
      </c>
      <c r="D235" s="2">
        <v>11</v>
      </c>
      <c r="E235" s="2" t="s">
        <v>355</v>
      </c>
      <c r="F235" s="2" t="s">
        <v>447</v>
      </c>
      <c r="G235" s="2" t="s">
        <v>448</v>
      </c>
      <c r="H235" s="2">
        <v>0</v>
      </c>
      <c r="I235" s="2" t="s">
        <v>297</v>
      </c>
      <c r="J235" s="2" t="s">
        <v>286</v>
      </c>
      <c r="K235" s="2">
        <v>10</v>
      </c>
    </row>
    <row r="236" spans="1:11" hidden="1" x14ac:dyDescent="0.25">
      <c r="A236" s="2">
        <v>5</v>
      </c>
      <c r="B236" s="2" t="s">
        <v>304</v>
      </c>
      <c r="C236" s="2" t="s">
        <v>305</v>
      </c>
      <c r="D236" s="2">
        <v>11</v>
      </c>
      <c r="E236" s="2" t="s">
        <v>355</v>
      </c>
      <c r="F236" s="2" t="s">
        <v>447</v>
      </c>
      <c r="G236" s="2" t="s">
        <v>448</v>
      </c>
      <c r="H236" s="2">
        <v>0</v>
      </c>
      <c r="I236" s="2" t="s">
        <v>363</v>
      </c>
      <c r="J236" s="2" t="s">
        <v>286</v>
      </c>
      <c r="K236" s="2">
        <v>182</v>
      </c>
    </row>
    <row r="237" spans="1:11" hidden="1" x14ac:dyDescent="0.25">
      <c r="A237" s="2">
        <v>5</v>
      </c>
      <c r="B237" s="2" t="s">
        <v>304</v>
      </c>
      <c r="C237" s="2" t="s">
        <v>305</v>
      </c>
      <c r="D237" s="2">
        <v>11</v>
      </c>
      <c r="E237" s="2" t="s">
        <v>355</v>
      </c>
      <c r="F237" s="2" t="s">
        <v>447</v>
      </c>
      <c r="G237" s="2" t="s">
        <v>448</v>
      </c>
      <c r="H237" s="2">
        <v>0</v>
      </c>
      <c r="I237" s="2" t="s">
        <v>336</v>
      </c>
      <c r="J237" s="2" t="s">
        <v>286</v>
      </c>
      <c r="K237" s="2">
        <v>2</v>
      </c>
    </row>
    <row r="238" spans="1:11" hidden="1" x14ac:dyDescent="0.25">
      <c r="A238" s="2">
        <v>5</v>
      </c>
      <c r="B238" s="2" t="s">
        <v>304</v>
      </c>
      <c r="C238" s="2" t="s">
        <v>305</v>
      </c>
      <c r="D238" s="2">
        <v>11</v>
      </c>
      <c r="E238" s="2" t="s">
        <v>355</v>
      </c>
      <c r="F238" s="2" t="s">
        <v>447</v>
      </c>
      <c r="G238" s="2" t="s">
        <v>449</v>
      </c>
      <c r="H238" s="2">
        <v>0</v>
      </c>
      <c r="I238" s="2" t="s">
        <v>297</v>
      </c>
      <c r="J238" s="2" t="s">
        <v>286</v>
      </c>
      <c r="K238" s="2">
        <v>1</v>
      </c>
    </row>
    <row r="239" spans="1:11" hidden="1" x14ac:dyDescent="0.25">
      <c r="A239" s="2">
        <v>5</v>
      </c>
      <c r="B239" s="2" t="s">
        <v>304</v>
      </c>
      <c r="C239" s="2" t="s">
        <v>305</v>
      </c>
      <c r="D239" s="2">
        <v>11</v>
      </c>
      <c r="E239" s="2" t="s">
        <v>355</v>
      </c>
      <c r="F239" s="2" t="s">
        <v>447</v>
      </c>
      <c r="G239" s="2" t="s">
        <v>449</v>
      </c>
      <c r="H239" s="2">
        <v>0</v>
      </c>
      <c r="I239" s="2" t="s">
        <v>363</v>
      </c>
      <c r="J239" s="2" t="s">
        <v>286</v>
      </c>
      <c r="K239" s="2">
        <v>64</v>
      </c>
    </row>
    <row r="240" spans="1:11" hidden="1" x14ac:dyDescent="0.25">
      <c r="A240" s="2">
        <v>5</v>
      </c>
      <c r="B240" s="2" t="s">
        <v>304</v>
      </c>
      <c r="C240" s="2" t="s">
        <v>305</v>
      </c>
      <c r="D240" s="2">
        <v>11</v>
      </c>
      <c r="E240" s="2" t="s">
        <v>355</v>
      </c>
      <c r="F240" s="2" t="s">
        <v>447</v>
      </c>
      <c r="G240" s="2" t="s">
        <v>449</v>
      </c>
      <c r="H240" s="2">
        <v>0</v>
      </c>
      <c r="I240" s="2" t="s">
        <v>336</v>
      </c>
      <c r="J240" s="2" t="s">
        <v>286</v>
      </c>
      <c r="K240" s="2">
        <v>6</v>
      </c>
    </row>
    <row r="241" spans="1:11" hidden="1" x14ac:dyDescent="0.25">
      <c r="A241" s="2">
        <v>5</v>
      </c>
      <c r="B241" s="2" t="s">
        <v>304</v>
      </c>
      <c r="C241" s="2" t="s">
        <v>305</v>
      </c>
      <c r="D241" s="2">
        <v>11</v>
      </c>
      <c r="E241" s="2" t="s">
        <v>355</v>
      </c>
      <c r="F241" s="2" t="s">
        <v>447</v>
      </c>
      <c r="G241" s="2" t="s">
        <v>450</v>
      </c>
      <c r="H241" s="2">
        <v>0</v>
      </c>
      <c r="I241" s="2" t="s">
        <v>297</v>
      </c>
      <c r="J241" s="2" t="s">
        <v>286</v>
      </c>
      <c r="K241" s="2">
        <v>1</v>
      </c>
    </row>
    <row r="242" spans="1:11" hidden="1" x14ac:dyDescent="0.25">
      <c r="A242" s="2">
        <v>5</v>
      </c>
      <c r="B242" s="2" t="s">
        <v>304</v>
      </c>
      <c r="C242" s="2" t="s">
        <v>305</v>
      </c>
      <c r="D242" s="2">
        <v>11</v>
      </c>
      <c r="E242" s="2" t="s">
        <v>355</v>
      </c>
      <c r="F242" s="2" t="s">
        <v>447</v>
      </c>
      <c r="G242" s="2" t="s">
        <v>450</v>
      </c>
      <c r="H242" s="2">
        <v>0</v>
      </c>
      <c r="I242" s="2" t="s">
        <v>363</v>
      </c>
      <c r="J242" s="2" t="s">
        <v>286</v>
      </c>
      <c r="K242" s="2">
        <v>43</v>
      </c>
    </row>
    <row r="243" spans="1:11" hidden="1" x14ac:dyDescent="0.25">
      <c r="A243" s="2">
        <v>5</v>
      </c>
      <c r="B243" s="2" t="s">
        <v>304</v>
      </c>
      <c r="C243" s="2" t="s">
        <v>305</v>
      </c>
      <c r="D243" s="2">
        <v>11</v>
      </c>
      <c r="E243" s="2" t="s">
        <v>355</v>
      </c>
      <c r="F243" s="2" t="s">
        <v>447</v>
      </c>
      <c r="G243" s="2" t="s">
        <v>450</v>
      </c>
      <c r="H243" s="2">
        <v>0</v>
      </c>
      <c r="I243" s="2" t="s">
        <v>336</v>
      </c>
      <c r="J243" s="2" t="s">
        <v>286</v>
      </c>
      <c r="K243" s="2">
        <v>274</v>
      </c>
    </row>
    <row r="244" spans="1:11" hidden="1" x14ac:dyDescent="0.25">
      <c r="A244" s="2">
        <v>5</v>
      </c>
      <c r="B244" s="2" t="s">
        <v>304</v>
      </c>
      <c r="C244" s="2" t="s">
        <v>305</v>
      </c>
      <c r="D244" s="2">
        <v>20</v>
      </c>
      <c r="E244" s="2" t="s">
        <v>356</v>
      </c>
      <c r="F244" s="2" t="s">
        <v>447</v>
      </c>
      <c r="G244" s="2" t="s">
        <v>448</v>
      </c>
      <c r="H244" s="2">
        <v>0</v>
      </c>
      <c r="I244" s="2" t="s">
        <v>297</v>
      </c>
      <c r="J244" s="2" t="s">
        <v>286</v>
      </c>
      <c r="K244" s="2">
        <v>21</v>
      </c>
    </row>
    <row r="245" spans="1:11" hidden="1" x14ac:dyDescent="0.25">
      <c r="A245" s="2">
        <v>5</v>
      </c>
      <c r="B245" s="2" t="s">
        <v>304</v>
      </c>
      <c r="C245" s="2" t="s">
        <v>305</v>
      </c>
      <c r="D245" s="2">
        <v>20</v>
      </c>
      <c r="E245" s="2" t="s">
        <v>356</v>
      </c>
      <c r="F245" s="2" t="s">
        <v>447</v>
      </c>
      <c r="G245" s="2" t="s">
        <v>448</v>
      </c>
      <c r="H245" s="2">
        <v>0</v>
      </c>
      <c r="I245" s="2" t="s">
        <v>363</v>
      </c>
      <c r="J245" s="2" t="s">
        <v>286</v>
      </c>
      <c r="K245" s="2">
        <v>124</v>
      </c>
    </row>
    <row r="246" spans="1:11" hidden="1" x14ac:dyDescent="0.25">
      <c r="A246" s="2">
        <v>5</v>
      </c>
      <c r="B246" s="2" t="s">
        <v>304</v>
      </c>
      <c r="C246" s="2" t="s">
        <v>305</v>
      </c>
      <c r="D246" s="2">
        <v>20</v>
      </c>
      <c r="E246" s="2" t="s">
        <v>356</v>
      </c>
      <c r="F246" s="2" t="s">
        <v>447</v>
      </c>
      <c r="G246" s="2" t="s">
        <v>448</v>
      </c>
      <c r="H246" s="2">
        <v>0</v>
      </c>
      <c r="I246" s="2" t="s">
        <v>336</v>
      </c>
      <c r="J246" s="2" t="s">
        <v>286</v>
      </c>
      <c r="K246" s="2">
        <v>7</v>
      </c>
    </row>
    <row r="247" spans="1:11" hidden="1" x14ac:dyDescent="0.25">
      <c r="A247" s="2">
        <v>5</v>
      </c>
      <c r="B247" s="2" t="s">
        <v>304</v>
      </c>
      <c r="C247" s="2" t="s">
        <v>305</v>
      </c>
      <c r="D247" s="2">
        <v>20</v>
      </c>
      <c r="E247" s="2" t="s">
        <v>356</v>
      </c>
      <c r="F247" s="2" t="s">
        <v>447</v>
      </c>
      <c r="G247" s="2" t="s">
        <v>449</v>
      </c>
      <c r="H247" s="2">
        <v>0</v>
      </c>
      <c r="I247" s="2" t="s">
        <v>297</v>
      </c>
      <c r="J247" s="2" t="s">
        <v>286</v>
      </c>
      <c r="K247" s="2">
        <v>24</v>
      </c>
    </row>
    <row r="248" spans="1:11" hidden="1" x14ac:dyDescent="0.25">
      <c r="A248" s="2">
        <v>5</v>
      </c>
      <c r="B248" s="2" t="s">
        <v>304</v>
      </c>
      <c r="C248" s="2" t="s">
        <v>305</v>
      </c>
      <c r="D248" s="2">
        <v>20</v>
      </c>
      <c r="E248" s="2" t="s">
        <v>356</v>
      </c>
      <c r="F248" s="2" t="s">
        <v>447</v>
      </c>
      <c r="G248" s="2" t="s">
        <v>449</v>
      </c>
      <c r="H248" s="2">
        <v>0</v>
      </c>
      <c r="I248" s="2" t="s">
        <v>363</v>
      </c>
      <c r="J248" s="2" t="s">
        <v>286</v>
      </c>
      <c r="K248" s="2">
        <v>106</v>
      </c>
    </row>
    <row r="249" spans="1:11" hidden="1" x14ac:dyDescent="0.25">
      <c r="A249" s="2">
        <v>5</v>
      </c>
      <c r="B249" s="2" t="s">
        <v>304</v>
      </c>
      <c r="C249" s="2" t="s">
        <v>305</v>
      </c>
      <c r="D249" s="2">
        <v>20</v>
      </c>
      <c r="E249" s="2" t="s">
        <v>356</v>
      </c>
      <c r="F249" s="2" t="s">
        <v>447</v>
      </c>
      <c r="G249" s="2" t="s">
        <v>449</v>
      </c>
      <c r="H249" s="2">
        <v>0</v>
      </c>
      <c r="I249" s="2" t="s">
        <v>336</v>
      </c>
      <c r="J249" s="2" t="s">
        <v>286</v>
      </c>
      <c r="K249" s="2">
        <v>10</v>
      </c>
    </row>
    <row r="250" spans="1:11" hidden="1" x14ac:dyDescent="0.25">
      <c r="A250" s="2">
        <v>5</v>
      </c>
      <c r="B250" s="2" t="s">
        <v>304</v>
      </c>
      <c r="C250" s="2" t="s">
        <v>305</v>
      </c>
      <c r="D250" s="2">
        <v>20</v>
      </c>
      <c r="E250" s="2" t="s">
        <v>356</v>
      </c>
      <c r="F250" s="2" t="s">
        <v>447</v>
      </c>
      <c r="G250" s="2" t="s">
        <v>450</v>
      </c>
      <c r="H250" s="2">
        <v>0</v>
      </c>
      <c r="I250" s="2" t="s">
        <v>297</v>
      </c>
      <c r="J250" s="2" t="s">
        <v>286</v>
      </c>
      <c r="K250" s="2">
        <v>4</v>
      </c>
    </row>
    <row r="251" spans="1:11" hidden="1" x14ac:dyDescent="0.25">
      <c r="A251" s="2">
        <v>5</v>
      </c>
      <c r="B251" s="2" t="s">
        <v>304</v>
      </c>
      <c r="C251" s="2" t="s">
        <v>305</v>
      </c>
      <c r="D251" s="2">
        <v>20</v>
      </c>
      <c r="E251" s="2" t="s">
        <v>356</v>
      </c>
      <c r="F251" s="2" t="s">
        <v>447</v>
      </c>
      <c r="G251" s="2" t="s">
        <v>450</v>
      </c>
      <c r="H251" s="2">
        <v>0</v>
      </c>
      <c r="I251" s="2" t="s">
        <v>363</v>
      </c>
      <c r="J251" s="2" t="s">
        <v>286</v>
      </c>
      <c r="K251" s="2">
        <v>97</v>
      </c>
    </row>
    <row r="252" spans="1:11" hidden="1" x14ac:dyDescent="0.25">
      <c r="A252" s="2">
        <v>5</v>
      </c>
      <c r="B252" s="2" t="s">
        <v>304</v>
      </c>
      <c r="C252" s="2" t="s">
        <v>305</v>
      </c>
      <c r="D252" s="2">
        <v>20</v>
      </c>
      <c r="E252" s="2" t="s">
        <v>356</v>
      </c>
      <c r="F252" s="2" t="s">
        <v>447</v>
      </c>
      <c r="G252" s="2" t="s">
        <v>450</v>
      </c>
      <c r="H252" s="2">
        <v>0</v>
      </c>
      <c r="I252" s="2" t="s">
        <v>336</v>
      </c>
      <c r="J252" s="2" t="s">
        <v>286</v>
      </c>
      <c r="K252" s="2">
        <v>307</v>
      </c>
    </row>
    <row r="253" spans="1:11" hidden="1" x14ac:dyDescent="0.25">
      <c r="A253" s="2">
        <v>5</v>
      </c>
      <c r="B253" s="2" t="s">
        <v>304</v>
      </c>
      <c r="C253" s="2" t="s">
        <v>305</v>
      </c>
      <c r="D253" s="2">
        <v>22</v>
      </c>
      <c r="E253" s="2" t="s">
        <v>357</v>
      </c>
      <c r="F253" s="2" t="s">
        <v>447</v>
      </c>
      <c r="G253" s="2" t="s">
        <v>448</v>
      </c>
      <c r="H253" s="2">
        <v>0</v>
      </c>
      <c r="I253" s="2" t="s">
        <v>297</v>
      </c>
      <c r="J253" s="2" t="s">
        <v>286</v>
      </c>
      <c r="K253" s="2">
        <v>33</v>
      </c>
    </row>
    <row r="254" spans="1:11" hidden="1" x14ac:dyDescent="0.25">
      <c r="A254" s="2">
        <v>5</v>
      </c>
      <c r="B254" s="2" t="s">
        <v>304</v>
      </c>
      <c r="C254" s="2" t="s">
        <v>305</v>
      </c>
      <c r="D254" s="2">
        <v>22</v>
      </c>
      <c r="E254" s="2" t="s">
        <v>357</v>
      </c>
      <c r="F254" s="2" t="s">
        <v>447</v>
      </c>
      <c r="G254" s="2" t="s">
        <v>448</v>
      </c>
      <c r="H254" s="2">
        <v>0</v>
      </c>
      <c r="I254" s="2" t="s">
        <v>363</v>
      </c>
      <c r="J254" s="2" t="s">
        <v>286</v>
      </c>
      <c r="K254" s="2">
        <v>110</v>
      </c>
    </row>
    <row r="255" spans="1:11" hidden="1" x14ac:dyDescent="0.25">
      <c r="A255" s="2">
        <v>5</v>
      </c>
      <c r="B255" s="2" t="s">
        <v>304</v>
      </c>
      <c r="C255" s="2" t="s">
        <v>305</v>
      </c>
      <c r="D255" s="2">
        <v>22</v>
      </c>
      <c r="E255" s="2" t="s">
        <v>357</v>
      </c>
      <c r="F255" s="2" t="s">
        <v>447</v>
      </c>
      <c r="G255" s="2" t="s">
        <v>448</v>
      </c>
      <c r="H255" s="2">
        <v>0</v>
      </c>
      <c r="I255" s="2" t="s">
        <v>336</v>
      </c>
      <c r="J255" s="2" t="s">
        <v>286</v>
      </c>
      <c r="K255" s="2">
        <v>1</v>
      </c>
    </row>
    <row r="256" spans="1:11" hidden="1" x14ac:dyDescent="0.25">
      <c r="A256" s="2">
        <v>5</v>
      </c>
      <c r="B256" s="2" t="s">
        <v>304</v>
      </c>
      <c r="C256" s="2" t="s">
        <v>305</v>
      </c>
      <c r="D256" s="2">
        <v>22</v>
      </c>
      <c r="E256" s="2" t="s">
        <v>357</v>
      </c>
      <c r="F256" s="2" t="s">
        <v>447</v>
      </c>
      <c r="G256" s="2" t="s">
        <v>449</v>
      </c>
      <c r="H256" s="2">
        <v>0</v>
      </c>
      <c r="I256" s="2" t="s">
        <v>297</v>
      </c>
      <c r="J256" s="2" t="s">
        <v>286</v>
      </c>
      <c r="K256" s="2">
        <v>13</v>
      </c>
    </row>
    <row r="257" spans="1:11" hidden="1" x14ac:dyDescent="0.25">
      <c r="A257" s="2">
        <v>5</v>
      </c>
      <c r="B257" s="2" t="s">
        <v>304</v>
      </c>
      <c r="C257" s="2" t="s">
        <v>305</v>
      </c>
      <c r="D257" s="2">
        <v>22</v>
      </c>
      <c r="E257" s="2" t="s">
        <v>357</v>
      </c>
      <c r="F257" s="2" t="s">
        <v>447</v>
      </c>
      <c r="G257" s="2" t="s">
        <v>449</v>
      </c>
      <c r="H257" s="2">
        <v>0</v>
      </c>
      <c r="I257" s="2" t="s">
        <v>363</v>
      </c>
      <c r="J257" s="2" t="s">
        <v>286</v>
      </c>
      <c r="K257" s="2">
        <v>65</v>
      </c>
    </row>
    <row r="258" spans="1:11" hidden="1" x14ac:dyDescent="0.25">
      <c r="A258" s="2">
        <v>5</v>
      </c>
      <c r="B258" s="2" t="s">
        <v>304</v>
      </c>
      <c r="C258" s="2" t="s">
        <v>305</v>
      </c>
      <c r="D258" s="2">
        <v>22</v>
      </c>
      <c r="E258" s="2" t="s">
        <v>357</v>
      </c>
      <c r="F258" s="2" t="s">
        <v>447</v>
      </c>
      <c r="G258" s="2" t="s">
        <v>449</v>
      </c>
      <c r="H258" s="2">
        <v>0</v>
      </c>
      <c r="I258" s="2" t="s">
        <v>336</v>
      </c>
      <c r="J258" s="2" t="s">
        <v>286</v>
      </c>
      <c r="K258" s="2">
        <v>3</v>
      </c>
    </row>
    <row r="259" spans="1:11" hidden="1" x14ac:dyDescent="0.25">
      <c r="A259" s="2">
        <v>5</v>
      </c>
      <c r="B259" s="2" t="s">
        <v>304</v>
      </c>
      <c r="C259" s="2" t="s">
        <v>305</v>
      </c>
      <c r="D259" s="2">
        <v>22</v>
      </c>
      <c r="E259" s="2" t="s">
        <v>357</v>
      </c>
      <c r="F259" s="2" t="s">
        <v>447</v>
      </c>
      <c r="G259" s="2" t="s">
        <v>450</v>
      </c>
      <c r="H259" s="2">
        <v>0</v>
      </c>
      <c r="I259" s="2" t="s">
        <v>297</v>
      </c>
      <c r="J259" s="2" t="s">
        <v>286</v>
      </c>
      <c r="K259" s="2">
        <v>8</v>
      </c>
    </row>
    <row r="260" spans="1:11" hidden="1" x14ac:dyDescent="0.25">
      <c r="A260" s="2">
        <v>5</v>
      </c>
      <c r="B260" s="2" t="s">
        <v>304</v>
      </c>
      <c r="C260" s="2" t="s">
        <v>305</v>
      </c>
      <c r="D260" s="2">
        <v>22</v>
      </c>
      <c r="E260" s="2" t="s">
        <v>357</v>
      </c>
      <c r="F260" s="2" t="s">
        <v>447</v>
      </c>
      <c r="G260" s="2" t="s">
        <v>450</v>
      </c>
      <c r="H260" s="2">
        <v>0</v>
      </c>
      <c r="I260" s="2" t="s">
        <v>363</v>
      </c>
      <c r="J260" s="2" t="s">
        <v>286</v>
      </c>
      <c r="K260" s="2">
        <v>238</v>
      </c>
    </row>
    <row r="261" spans="1:11" hidden="1" x14ac:dyDescent="0.25">
      <c r="A261" s="2">
        <v>5</v>
      </c>
      <c r="B261" s="2" t="s">
        <v>304</v>
      </c>
      <c r="C261" s="2" t="s">
        <v>305</v>
      </c>
      <c r="D261" s="2">
        <v>22</v>
      </c>
      <c r="E261" s="2" t="s">
        <v>357</v>
      </c>
      <c r="F261" s="2" t="s">
        <v>447</v>
      </c>
      <c r="G261" s="2" t="s">
        <v>450</v>
      </c>
      <c r="H261" s="2">
        <v>0</v>
      </c>
      <c r="I261" s="2" t="s">
        <v>336</v>
      </c>
      <c r="J261" s="2" t="s">
        <v>286</v>
      </c>
      <c r="K261" s="2">
        <v>146</v>
      </c>
    </row>
    <row r="262" spans="1:11" hidden="1" x14ac:dyDescent="0.25">
      <c r="A262" s="2">
        <v>5</v>
      </c>
      <c r="B262" s="2" t="s">
        <v>304</v>
      </c>
      <c r="C262" s="2" t="s">
        <v>305</v>
      </c>
      <c r="D262" s="2">
        <v>25</v>
      </c>
      <c r="E262" s="2" t="s">
        <v>358</v>
      </c>
      <c r="F262" s="2" t="s">
        <v>447</v>
      </c>
      <c r="G262" s="2" t="s">
        <v>448</v>
      </c>
      <c r="H262" s="2">
        <v>0</v>
      </c>
      <c r="I262" s="2" t="s">
        <v>297</v>
      </c>
      <c r="J262" s="2" t="s">
        <v>286</v>
      </c>
      <c r="K262" s="2">
        <v>65</v>
      </c>
    </row>
    <row r="263" spans="1:11" hidden="1" x14ac:dyDescent="0.25">
      <c r="A263" s="2">
        <v>5</v>
      </c>
      <c r="B263" s="2" t="s">
        <v>304</v>
      </c>
      <c r="C263" s="2" t="s">
        <v>305</v>
      </c>
      <c r="D263" s="2">
        <v>25</v>
      </c>
      <c r="E263" s="2" t="s">
        <v>358</v>
      </c>
      <c r="F263" s="2" t="s">
        <v>447</v>
      </c>
      <c r="G263" s="2" t="s">
        <v>448</v>
      </c>
      <c r="H263" s="2">
        <v>0</v>
      </c>
      <c r="I263" s="2" t="s">
        <v>363</v>
      </c>
      <c r="J263" s="2" t="s">
        <v>286</v>
      </c>
      <c r="K263" s="2">
        <v>460</v>
      </c>
    </row>
    <row r="264" spans="1:11" hidden="1" x14ac:dyDescent="0.25">
      <c r="A264" s="2">
        <v>5</v>
      </c>
      <c r="B264" s="2" t="s">
        <v>304</v>
      </c>
      <c r="C264" s="2" t="s">
        <v>305</v>
      </c>
      <c r="D264" s="2">
        <v>25</v>
      </c>
      <c r="E264" s="2" t="s">
        <v>358</v>
      </c>
      <c r="F264" s="2" t="s">
        <v>447</v>
      </c>
      <c r="G264" s="2" t="s">
        <v>448</v>
      </c>
      <c r="H264" s="2">
        <v>0</v>
      </c>
      <c r="I264" s="2" t="s">
        <v>336</v>
      </c>
      <c r="J264" s="2" t="s">
        <v>286</v>
      </c>
      <c r="K264" s="2">
        <v>1</v>
      </c>
    </row>
    <row r="265" spans="1:11" hidden="1" x14ac:dyDescent="0.25">
      <c r="A265" s="2">
        <v>5</v>
      </c>
      <c r="B265" s="2" t="s">
        <v>304</v>
      </c>
      <c r="C265" s="2" t="s">
        <v>305</v>
      </c>
      <c r="D265" s="2">
        <v>25</v>
      </c>
      <c r="E265" s="2" t="s">
        <v>358</v>
      </c>
      <c r="F265" s="2" t="s">
        <v>447</v>
      </c>
      <c r="G265" s="2" t="s">
        <v>449</v>
      </c>
      <c r="H265" s="2">
        <v>0</v>
      </c>
      <c r="I265" s="2" t="s">
        <v>297</v>
      </c>
      <c r="J265" s="2" t="s">
        <v>286</v>
      </c>
      <c r="K265" s="2">
        <v>33</v>
      </c>
    </row>
    <row r="266" spans="1:11" hidden="1" x14ac:dyDescent="0.25">
      <c r="A266" s="2">
        <v>5</v>
      </c>
      <c r="B266" s="2" t="s">
        <v>304</v>
      </c>
      <c r="C266" s="2" t="s">
        <v>305</v>
      </c>
      <c r="D266" s="2">
        <v>25</v>
      </c>
      <c r="E266" s="2" t="s">
        <v>358</v>
      </c>
      <c r="F266" s="2" t="s">
        <v>447</v>
      </c>
      <c r="G266" s="2" t="s">
        <v>449</v>
      </c>
      <c r="H266" s="2">
        <v>0</v>
      </c>
      <c r="I266" s="2" t="s">
        <v>363</v>
      </c>
      <c r="J266" s="2" t="s">
        <v>286</v>
      </c>
      <c r="K266" s="2">
        <v>93</v>
      </c>
    </row>
    <row r="267" spans="1:11" hidden="1" x14ac:dyDescent="0.25">
      <c r="A267" s="2">
        <v>5</v>
      </c>
      <c r="B267" s="2" t="s">
        <v>304</v>
      </c>
      <c r="C267" s="2" t="s">
        <v>305</v>
      </c>
      <c r="D267" s="2">
        <v>25</v>
      </c>
      <c r="E267" s="2" t="s">
        <v>358</v>
      </c>
      <c r="F267" s="2" t="s">
        <v>447</v>
      </c>
      <c r="G267" s="2" t="s">
        <v>450</v>
      </c>
      <c r="H267" s="2">
        <v>0</v>
      </c>
      <c r="I267" s="2" t="s">
        <v>297</v>
      </c>
      <c r="J267" s="2" t="s">
        <v>286</v>
      </c>
      <c r="K267" s="2">
        <v>26</v>
      </c>
    </row>
    <row r="268" spans="1:11" hidden="1" x14ac:dyDescent="0.25">
      <c r="A268" s="2">
        <v>5</v>
      </c>
      <c r="B268" s="2" t="s">
        <v>304</v>
      </c>
      <c r="C268" s="2" t="s">
        <v>305</v>
      </c>
      <c r="D268" s="2">
        <v>25</v>
      </c>
      <c r="E268" s="2" t="s">
        <v>358</v>
      </c>
      <c r="F268" s="2" t="s">
        <v>447</v>
      </c>
      <c r="G268" s="2" t="s">
        <v>450</v>
      </c>
      <c r="H268" s="2">
        <v>0</v>
      </c>
      <c r="I268" s="2" t="s">
        <v>363</v>
      </c>
      <c r="J268" s="2" t="s">
        <v>286</v>
      </c>
      <c r="K268" s="2">
        <v>270</v>
      </c>
    </row>
    <row r="269" spans="1:11" hidden="1" x14ac:dyDescent="0.25">
      <c r="A269" s="2">
        <v>5</v>
      </c>
      <c r="B269" s="2" t="s">
        <v>304</v>
      </c>
      <c r="C269" s="2" t="s">
        <v>305</v>
      </c>
      <c r="D269" s="2">
        <v>25</v>
      </c>
      <c r="E269" s="2" t="s">
        <v>358</v>
      </c>
      <c r="F269" s="2" t="s">
        <v>447</v>
      </c>
      <c r="G269" s="2" t="s">
        <v>450</v>
      </c>
      <c r="H269" s="2">
        <v>0</v>
      </c>
      <c r="I269" s="2" t="s">
        <v>336</v>
      </c>
      <c r="J269" s="2" t="s">
        <v>286</v>
      </c>
      <c r="K269" s="2">
        <v>143</v>
      </c>
    </row>
    <row r="270" spans="1:11" hidden="1" x14ac:dyDescent="0.25">
      <c r="A270" s="2">
        <v>5</v>
      </c>
      <c r="B270" s="2" t="s">
        <v>304</v>
      </c>
      <c r="C270" s="2" t="s">
        <v>305</v>
      </c>
      <c r="D270" s="2">
        <v>29</v>
      </c>
      <c r="E270" s="2" t="s">
        <v>359</v>
      </c>
      <c r="F270" s="2" t="s">
        <v>447</v>
      </c>
      <c r="G270" s="2" t="s">
        <v>448</v>
      </c>
      <c r="H270" s="2">
        <v>0</v>
      </c>
      <c r="I270" s="2" t="s">
        <v>297</v>
      </c>
      <c r="J270" s="2" t="s">
        <v>286</v>
      </c>
      <c r="K270" s="2">
        <v>10</v>
      </c>
    </row>
    <row r="271" spans="1:11" hidden="1" x14ac:dyDescent="0.25">
      <c r="A271" s="2">
        <v>5</v>
      </c>
      <c r="B271" s="2" t="s">
        <v>304</v>
      </c>
      <c r="C271" s="2" t="s">
        <v>305</v>
      </c>
      <c r="D271" s="2">
        <v>29</v>
      </c>
      <c r="E271" s="2" t="s">
        <v>359</v>
      </c>
      <c r="F271" s="2" t="s">
        <v>447</v>
      </c>
      <c r="G271" s="2" t="s">
        <v>448</v>
      </c>
      <c r="H271" s="2">
        <v>0</v>
      </c>
      <c r="I271" s="2" t="s">
        <v>363</v>
      </c>
      <c r="J271" s="2" t="s">
        <v>286</v>
      </c>
      <c r="K271" s="2">
        <v>75</v>
      </c>
    </row>
    <row r="272" spans="1:11" hidden="1" x14ac:dyDescent="0.25">
      <c r="A272" s="2">
        <v>5</v>
      </c>
      <c r="B272" s="2" t="s">
        <v>304</v>
      </c>
      <c r="C272" s="2" t="s">
        <v>305</v>
      </c>
      <c r="D272" s="2">
        <v>29</v>
      </c>
      <c r="E272" s="2" t="s">
        <v>359</v>
      </c>
      <c r="F272" s="2" t="s">
        <v>447</v>
      </c>
      <c r="G272" s="2" t="s">
        <v>448</v>
      </c>
      <c r="H272" s="2">
        <v>0</v>
      </c>
      <c r="I272" s="2" t="s">
        <v>336</v>
      </c>
      <c r="J272" s="2" t="s">
        <v>286</v>
      </c>
      <c r="K272" s="2">
        <v>1</v>
      </c>
    </row>
    <row r="273" spans="1:11" hidden="1" x14ac:dyDescent="0.25">
      <c r="A273" s="2">
        <v>5</v>
      </c>
      <c r="B273" s="2" t="s">
        <v>304</v>
      </c>
      <c r="C273" s="2" t="s">
        <v>305</v>
      </c>
      <c r="D273" s="2">
        <v>29</v>
      </c>
      <c r="E273" s="2" t="s">
        <v>359</v>
      </c>
      <c r="F273" s="2" t="s">
        <v>447</v>
      </c>
      <c r="G273" s="2" t="s">
        <v>449</v>
      </c>
      <c r="H273" s="2">
        <v>0</v>
      </c>
      <c r="I273" s="2" t="s">
        <v>297</v>
      </c>
      <c r="J273" s="2" t="s">
        <v>286</v>
      </c>
      <c r="K273" s="2">
        <v>11</v>
      </c>
    </row>
    <row r="274" spans="1:11" hidden="1" x14ac:dyDescent="0.25">
      <c r="A274" s="2">
        <v>5</v>
      </c>
      <c r="B274" s="2" t="s">
        <v>304</v>
      </c>
      <c r="C274" s="2" t="s">
        <v>305</v>
      </c>
      <c r="D274" s="2">
        <v>29</v>
      </c>
      <c r="E274" s="2" t="s">
        <v>359</v>
      </c>
      <c r="F274" s="2" t="s">
        <v>447</v>
      </c>
      <c r="G274" s="2" t="s">
        <v>449</v>
      </c>
      <c r="H274" s="2">
        <v>0</v>
      </c>
      <c r="I274" s="2" t="s">
        <v>363</v>
      </c>
      <c r="J274" s="2" t="s">
        <v>286</v>
      </c>
      <c r="K274" s="2">
        <v>69</v>
      </c>
    </row>
    <row r="275" spans="1:11" hidden="1" x14ac:dyDescent="0.25">
      <c r="A275" s="2">
        <v>5</v>
      </c>
      <c r="B275" s="2" t="s">
        <v>304</v>
      </c>
      <c r="C275" s="2" t="s">
        <v>305</v>
      </c>
      <c r="D275" s="2">
        <v>29</v>
      </c>
      <c r="E275" s="2" t="s">
        <v>359</v>
      </c>
      <c r="F275" s="2" t="s">
        <v>447</v>
      </c>
      <c r="G275" s="2" t="s">
        <v>449</v>
      </c>
      <c r="H275" s="2">
        <v>0</v>
      </c>
      <c r="I275" s="2" t="s">
        <v>336</v>
      </c>
      <c r="J275" s="2" t="s">
        <v>286</v>
      </c>
      <c r="K275" s="2">
        <v>3</v>
      </c>
    </row>
    <row r="276" spans="1:11" hidden="1" x14ac:dyDescent="0.25">
      <c r="A276" s="2">
        <v>5</v>
      </c>
      <c r="B276" s="2" t="s">
        <v>304</v>
      </c>
      <c r="C276" s="2" t="s">
        <v>305</v>
      </c>
      <c r="D276" s="2">
        <v>29</v>
      </c>
      <c r="E276" s="2" t="s">
        <v>359</v>
      </c>
      <c r="F276" s="2" t="s">
        <v>447</v>
      </c>
      <c r="G276" s="2" t="s">
        <v>450</v>
      </c>
      <c r="H276" s="2">
        <v>0</v>
      </c>
      <c r="I276" s="2" t="s">
        <v>297</v>
      </c>
      <c r="J276" s="2" t="s">
        <v>286</v>
      </c>
      <c r="K276" s="2">
        <v>2</v>
      </c>
    </row>
    <row r="277" spans="1:11" hidden="1" x14ac:dyDescent="0.25">
      <c r="A277" s="2">
        <v>5</v>
      </c>
      <c r="B277" s="2" t="s">
        <v>304</v>
      </c>
      <c r="C277" s="2" t="s">
        <v>305</v>
      </c>
      <c r="D277" s="2">
        <v>29</v>
      </c>
      <c r="E277" s="2" t="s">
        <v>359</v>
      </c>
      <c r="F277" s="2" t="s">
        <v>447</v>
      </c>
      <c r="G277" s="2" t="s">
        <v>450</v>
      </c>
      <c r="H277" s="2">
        <v>0</v>
      </c>
      <c r="I277" s="2" t="s">
        <v>363</v>
      </c>
      <c r="J277" s="2" t="s">
        <v>286</v>
      </c>
      <c r="K277" s="2">
        <v>51</v>
      </c>
    </row>
    <row r="278" spans="1:11" hidden="1" x14ac:dyDescent="0.25">
      <c r="A278" s="2">
        <v>5</v>
      </c>
      <c r="B278" s="2" t="s">
        <v>304</v>
      </c>
      <c r="C278" s="2" t="s">
        <v>305</v>
      </c>
      <c r="D278" s="2">
        <v>29</v>
      </c>
      <c r="E278" s="2" t="s">
        <v>359</v>
      </c>
      <c r="F278" s="2" t="s">
        <v>447</v>
      </c>
      <c r="G278" s="2" t="s">
        <v>450</v>
      </c>
      <c r="H278" s="2">
        <v>0</v>
      </c>
      <c r="I278" s="2" t="s">
        <v>336</v>
      </c>
      <c r="J278" s="2" t="s">
        <v>286</v>
      </c>
      <c r="K278" s="2">
        <v>111</v>
      </c>
    </row>
    <row r="279" spans="1:11" hidden="1" x14ac:dyDescent="0.25">
      <c r="A279" s="2">
        <v>5</v>
      </c>
      <c r="B279" s="2" t="s">
        <v>304</v>
      </c>
      <c r="C279" s="2" t="s">
        <v>305</v>
      </c>
      <c r="D279" s="2">
        <v>33</v>
      </c>
      <c r="E279" s="2" t="s">
        <v>360</v>
      </c>
      <c r="F279" s="2" t="s">
        <v>447</v>
      </c>
      <c r="G279" s="2" t="s">
        <v>448</v>
      </c>
      <c r="H279" s="2">
        <v>0</v>
      </c>
      <c r="I279" s="2" t="s">
        <v>297</v>
      </c>
      <c r="J279" s="2" t="s">
        <v>286</v>
      </c>
      <c r="K279" s="2">
        <v>26</v>
      </c>
    </row>
    <row r="280" spans="1:11" hidden="1" x14ac:dyDescent="0.25">
      <c r="A280" s="2">
        <v>5</v>
      </c>
      <c r="B280" s="2" t="s">
        <v>304</v>
      </c>
      <c r="C280" s="2" t="s">
        <v>305</v>
      </c>
      <c r="D280" s="2">
        <v>33</v>
      </c>
      <c r="E280" s="2" t="s">
        <v>360</v>
      </c>
      <c r="F280" s="2" t="s">
        <v>447</v>
      </c>
      <c r="G280" s="2" t="s">
        <v>448</v>
      </c>
      <c r="H280" s="2">
        <v>0</v>
      </c>
      <c r="I280" s="2" t="s">
        <v>363</v>
      </c>
      <c r="J280" s="2" t="s">
        <v>286</v>
      </c>
      <c r="K280" s="2">
        <v>56</v>
      </c>
    </row>
    <row r="281" spans="1:11" hidden="1" x14ac:dyDescent="0.25">
      <c r="A281" s="2">
        <v>5</v>
      </c>
      <c r="B281" s="2" t="s">
        <v>304</v>
      </c>
      <c r="C281" s="2" t="s">
        <v>305</v>
      </c>
      <c r="D281" s="2">
        <v>33</v>
      </c>
      <c r="E281" s="2" t="s">
        <v>360</v>
      </c>
      <c r="F281" s="2" t="s">
        <v>447</v>
      </c>
      <c r="G281" s="2" t="s">
        <v>449</v>
      </c>
      <c r="H281" s="2">
        <v>0</v>
      </c>
      <c r="I281" s="2" t="s">
        <v>297</v>
      </c>
      <c r="J281" s="2" t="s">
        <v>286</v>
      </c>
      <c r="K281" s="2">
        <v>24</v>
      </c>
    </row>
    <row r="282" spans="1:11" hidden="1" x14ac:dyDescent="0.25">
      <c r="A282" s="2">
        <v>5</v>
      </c>
      <c r="B282" s="2" t="s">
        <v>304</v>
      </c>
      <c r="C282" s="2" t="s">
        <v>305</v>
      </c>
      <c r="D282" s="2">
        <v>33</v>
      </c>
      <c r="E282" s="2" t="s">
        <v>360</v>
      </c>
      <c r="F282" s="2" t="s">
        <v>447</v>
      </c>
      <c r="G282" s="2" t="s">
        <v>449</v>
      </c>
      <c r="H282" s="2">
        <v>0</v>
      </c>
      <c r="I282" s="2" t="s">
        <v>363</v>
      </c>
      <c r="J282" s="2" t="s">
        <v>286</v>
      </c>
      <c r="K282" s="2">
        <v>51</v>
      </c>
    </row>
    <row r="283" spans="1:11" hidden="1" x14ac:dyDescent="0.25">
      <c r="A283" s="2">
        <v>5</v>
      </c>
      <c r="B283" s="2" t="s">
        <v>304</v>
      </c>
      <c r="C283" s="2" t="s">
        <v>305</v>
      </c>
      <c r="D283" s="2">
        <v>33</v>
      </c>
      <c r="E283" s="2" t="s">
        <v>360</v>
      </c>
      <c r="F283" s="2" t="s">
        <v>447</v>
      </c>
      <c r="G283" s="2" t="s">
        <v>449</v>
      </c>
      <c r="H283" s="2">
        <v>0</v>
      </c>
      <c r="I283" s="2" t="s">
        <v>336</v>
      </c>
      <c r="J283" s="2" t="s">
        <v>286</v>
      </c>
      <c r="K283" s="2">
        <v>1</v>
      </c>
    </row>
    <row r="284" spans="1:11" hidden="1" x14ac:dyDescent="0.25">
      <c r="A284" s="2">
        <v>5</v>
      </c>
      <c r="B284" s="2" t="s">
        <v>304</v>
      </c>
      <c r="C284" s="2" t="s">
        <v>305</v>
      </c>
      <c r="D284" s="2">
        <v>33</v>
      </c>
      <c r="E284" s="2" t="s">
        <v>360</v>
      </c>
      <c r="F284" s="2" t="s">
        <v>447</v>
      </c>
      <c r="G284" s="2" t="s">
        <v>450</v>
      </c>
      <c r="H284" s="2">
        <v>0</v>
      </c>
      <c r="I284" s="2" t="s">
        <v>297</v>
      </c>
      <c r="J284" s="2" t="s">
        <v>286</v>
      </c>
      <c r="K284" s="2">
        <v>18</v>
      </c>
    </row>
    <row r="285" spans="1:11" hidden="1" x14ac:dyDescent="0.25">
      <c r="A285" s="2">
        <v>5</v>
      </c>
      <c r="B285" s="2" t="s">
        <v>304</v>
      </c>
      <c r="C285" s="2" t="s">
        <v>305</v>
      </c>
      <c r="D285" s="2">
        <v>33</v>
      </c>
      <c r="E285" s="2" t="s">
        <v>360</v>
      </c>
      <c r="F285" s="2" t="s">
        <v>447</v>
      </c>
      <c r="G285" s="2" t="s">
        <v>450</v>
      </c>
      <c r="H285" s="2">
        <v>0</v>
      </c>
      <c r="I285" s="2" t="s">
        <v>363</v>
      </c>
      <c r="J285" s="2" t="s">
        <v>286</v>
      </c>
      <c r="K285" s="2">
        <v>91</v>
      </c>
    </row>
    <row r="286" spans="1:11" hidden="1" x14ac:dyDescent="0.25">
      <c r="A286" s="2">
        <v>5</v>
      </c>
      <c r="B286" s="2" t="s">
        <v>304</v>
      </c>
      <c r="C286" s="2" t="s">
        <v>305</v>
      </c>
      <c r="D286" s="2">
        <v>33</v>
      </c>
      <c r="E286" s="2" t="s">
        <v>360</v>
      </c>
      <c r="F286" s="2" t="s">
        <v>447</v>
      </c>
      <c r="G286" s="2" t="s">
        <v>450</v>
      </c>
      <c r="H286" s="2">
        <v>0</v>
      </c>
      <c r="I286" s="2" t="s">
        <v>336</v>
      </c>
      <c r="J286" s="2" t="s">
        <v>286</v>
      </c>
      <c r="K286" s="2">
        <v>136</v>
      </c>
    </row>
    <row r="287" spans="1:11" hidden="1" x14ac:dyDescent="0.25">
      <c r="A287" s="2">
        <v>6</v>
      </c>
      <c r="B287" s="2" t="s">
        <v>306</v>
      </c>
      <c r="C287" s="2" t="s">
        <v>307</v>
      </c>
      <c r="D287" s="2">
        <v>9</v>
      </c>
      <c r="E287" s="2" t="s">
        <v>361</v>
      </c>
      <c r="F287" s="2" t="s">
        <v>447</v>
      </c>
      <c r="G287" s="2" t="s">
        <v>448</v>
      </c>
      <c r="H287" s="2">
        <v>0</v>
      </c>
      <c r="I287" s="2" t="s">
        <v>297</v>
      </c>
      <c r="J287" s="2" t="s">
        <v>286</v>
      </c>
      <c r="K287" s="2">
        <v>94</v>
      </c>
    </row>
    <row r="288" spans="1:11" hidden="1" x14ac:dyDescent="0.25">
      <c r="A288" s="2">
        <v>6</v>
      </c>
      <c r="B288" s="2" t="s">
        <v>306</v>
      </c>
      <c r="C288" s="2" t="s">
        <v>307</v>
      </c>
      <c r="D288" s="2">
        <v>9</v>
      </c>
      <c r="E288" s="2" t="s">
        <v>361</v>
      </c>
      <c r="F288" s="2" t="s">
        <v>447</v>
      </c>
      <c r="G288" s="2" t="s">
        <v>448</v>
      </c>
      <c r="H288" s="2">
        <v>0</v>
      </c>
      <c r="I288" s="2" t="s">
        <v>363</v>
      </c>
      <c r="J288" s="2" t="s">
        <v>286</v>
      </c>
      <c r="K288" s="2">
        <v>642</v>
      </c>
    </row>
    <row r="289" spans="1:11" hidden="1" x14ac:dyDescent="0.25">
      <c r="A289" s="2">
        <v>6</v>
      </c>
      <c r="B289" s="2" t="s">
        <v>306</v>
      </c>
      <c r="C289" s="2" t="s">
        <v>307</v>
      </c>
      <c r="D289" s="2">
        <v>9</v>
      </c>
      <c r="E289" s="2" t="s">
        <v>361</v>
      </c>
      <c r="F289" s="2" t="s">
        <v>447</v>
      </c>
      <c r="G289" s="2" t="s">
        <v>448</v>
      </c>
      <c r="H289" s="2">
        <v>0</v>
      </c>
      <c r="I289" s="2" t="s">
        <v>336</v>
      </c>
      <c r="J289" s="2" t="s">
        <v>286</v>
      </c>
      <c r="K289" s="2">
        <v>9</v>
      </c>
    </row>
    <row r="290" spans="1:11" hidden="1" x14ac:dyDescent="0.25">
      <c r="A290" s="2">
        <v>6</v>
      </c>
      <c r="B290" s="2" t="s">
        <v>306</v>
      </c>
      <c r="C290" s="2" t="s">
        <v>307</v>
      </c>
      <c r="D290" s="2">
        <v>9</v>
      </c>
      <c r="E290" s="2" t="s">
        <v>361</v>
      </c>
      <c r="F290" s="2" t="s">
        <v>447</v>
      </c>
      <c r="G290" s="2" t="s">
        <v>449</v>
      </c>
      <c r="H290" s="2">
        <v>0</v>
      </c>
      <c r="I290" s="2" t="s">
        <v>297</v>
      </c>
      <c r="J290" s="2" t="s">
        <v>286</v>
      </c>
      <c r="K290" s="2">
        <v>235</v>
      </c>
    </row>
    <row r="291" spans="1:11" hidden="1" x14ac:dyDescent="0.25">
      <c r="A291" s="2">
        <v>6</v>
      </c>
      <c r="B291" s="2" t="s">
        <v>306</v>
      </c>
      <c r="C291" s="2" t="s">
        <v>307</v>
      </c>
      <c r="D291" s="2">
        <v>9</v>
      </c>
      <c r="E291" s="2" t="s">
        <v>361</v>
      </c>
      <c r="F291" s="2" t="s">
        <v>447</v>
      </c>
      <c r="G291" s="2" t="s">
        <v>449</v>
      </c>
      <c r="H291" s="2">
        <v>0</v>
      </c>
      <c r="I291" s="2" t="s">
        <v>363</v>
      </c>
      <c r="J291" s="2" t="s">
        <v>286</v>
      </c>
      <c r="K291" s="2">
        <v>956</v>
      </c>
    </row>
    <row r="292" spans="1:11" hidden="1" x14ac:dyDescent="0.25">
      <c r="A292" s="2">
        <v>6</v>
      </c>
      <c r="B292" s="2" t="s">
        <v>306</v>
      </c>
      <c r="C292" s="2" t="s">
        <v>307</v>
      </c>
      <c r="D292" s="2">
        <v>9</v>
      </c>
      <c r="E292" s="2" t="s">
        <v>361</v>
      </c>
      <c r="F292" s="2" t="s">
        <v>447</v>
      </c>
      <c r="G292" s="2" t="s">
        <v>449</v>
      </c>
      <c r="H292" s="2">
        <v>0</v>
      </c>
      <c r="I292" s="2" t="s">
        <v>336</v>
      </c>
      <c r="J292" s="2" t="s">
        <v>286</v>
      </c>
      <c r="K292" s="2">
        <v>12</v>
      </c>
    </row>
    <row r="293" spans="1:11" hidden="1" x14ac:dyDescent="0.25">
      <c r="A293" s="2">
        <v>6</v>
      </c>
      <c r="B293" s="2" t="s">
        <v>306</v>
      </c>
      <c r="C293" s="2" t="s">
        <v>307</v>
      </c>
      <c r="D293" s="2">
        <v>9</v>
      </c>
      <c r="E293" s="2" t="s">
        <v>361</v>
      </c>
      <c r="F293" s="2" t="s">
        <v>447</v>
      </c>
      <c r="G293" s="2" t="s">
        <v>450</v>
      </c>
      <c r="H293" s="2">
        <v>0</v>
      </c>
      <c r="I293" s="2" t="s">
        <v>297</v>
      </c>
      <c r="J293" s="2" t="s">
        <v>286</v>
      </c>
      <c r="K293" s="2">
        <v>41</v>
      </c>
    </row>
    <row r="294" spans="1:11" hidden="1" x14ac:dyDescent="0.25">
      <c r="A294" s="2">
        <v>6</v>
      </c>
      <c r="B294" s="2" t="s">
        <v>306</v>
      </c>
      <c r="C294" s="2" t="s">
        <v>307</v>
      </c>
      <c r="D294" s="2">
        <v>9</v>
      </c>
      <c r="E294" s="2" t="s">
        <v>361</v>
      </c>
      <c r="F294" s="2" t="s">
        <v>447</v>
      </c>
      <c r="G294" s="2" t="s">
        <v>450</v>
      </c>
      <c r="H294" s="2">
        <v>0</v>
      </c>
      <c r="I294" s="2" t="s">
        <v>363</v>
      </c>
      <c r="J294" s="2" t="s">
        <v>286</v>
      </c>
      <c r="K294" s="2">
        <v>1498</v>
      </c>
    </row>
    <row r="295" spans="1:11" hidden="1" x14ac:dyDescent="0.25">
      <c r="A295" s="2">
        <v>6</v>
      </c>
      <c r="B295" s="2" t="s">
        <v>306</v>
      </c>
      <c r="C295" s="2" t="s">
        <v>307</v>
      </c>
      <c r="D295" s="2">
        <v>9</v>
      </c>
      <c r="E295" s="2" t="s">
        <v>361</v>
      </c>
      <c r="F295" s="2" t="s">
        <v>447</v>
      </c>
      <c r="G295" s="2" t="s">
        <v>450</v>
      </c>
      <c r="H295" s="2">
        <v>0</v>
      </c>
      <c r="I295" s="2" t="s">
        <v>336</v>
      </c>
      <c r="J295" s="2" t="s">
        <v>286</v>
      </c>
      <c r="K295" s="2">
        <v>1614</v>
      </c>
    </row>
    <row r="296" spans="1:11" hidden="1" x14ac:dyDescent="0.25">
      <c r="A296" s="2">
        <v>6</v>
      </c>
      <c r="B296" s="2" t="s">
        <v>306</v>
      </c>
      <c r="C296" s="2" t="s">
        <v>307</v>
      </c>
      <c r="D296" s="2">
        <v>32</v>
      </c>
      <c r="E296" s="2" t="s">
        <v>362</v>
      </c>
      <c r="F296" s="2" t="s">
        <v>447</v>
      </c>
      <c r="G296" s="2" t="s">
        <v>448</v>
      </c>
      <c r="H296" s="2">
        <v>0</v>
      </c>
      <c r="I296" s="2" t="s">
        <v>297</v>
      </c>
      <c r="J296" s="2" t="s">
        <v>286</v>
      </c>
      <c r="K296" s="2">
        <v>86</v>
      </c>
    </row>
    <row r="297" spans="1:11" hidden="1" x14ac:dyDescent="0.25">
      <c r="A297" s="2">
        <v>6</v>
      </c>
      <c r="B297" s="2" t="s">
        <v>306</v>
      </c>
      <c r="C297" s="2" t="s">
        <v>307</v>
      </c>
      <c r="D297" s="2">
        <v>32</v>
      </c>
      <c r="E297" s="2" t="s">
        <v>362</v>
      </c>
      <c r="F297" s="2" t="s">
        <v>447</v>
      </c>
      <c r="G297" s="2" t="s">
        <v>448</v>
      </c>
      <c r="H297" s="2">
        <v>0</v>
      </c>
      <c r="I297" s="2" t="s">
        <v>363</v>
      </c>
      <c r="J297" s="2" t="s">
        <v>286</v>
      </c>
      <c r="K297" s="2">
        <v>626</v>
      </c>
    </row>
    <row r="298" spans="1:11" hidden="1" x14ac:dyDescent="0.25">
      <c r="A298" s="2">
        <v>6</v>
      </c>
      <c r="B298" s="2" t="s">
        <v>306</v>
      </c>
      <c r="C298" s="2" t="s">
        <v>307</v>
      </c>
      <c r="D298" s="2">
        <v>32</v>
      </c>
      <c r="E298" s="2" t="s">
        <v>362</v>
      </c>
      <c r="F298" s="2" t="s">
        <v>447</v>
      </c>
      <c r="G298" s="2" t="s">
        <v>448</v>
      </c>
      <c r="H298" s="2">
        <v>0</v>
      </c>
      <c r="I298" s="2" t="s">
        <v>336</v>
      </c>
      <c r="J298" s="2" t="s">
        <v>286</v>
      </c>
      <c r="K298" s="2">
        <v>7</v>
      </c>
    </row>
    <row r="299" spans="1:11" hidden="1" x14ac:dyDescent="0.25">
      <c r="A299" s="2">
        <v>6</v>
      </c>
      <c r="B299" s="2" t="s">
        <v>306</v>
      </c>
      <c r="C299" s="2" t="s">
        <v>307</v>
      </c>
      <c r="D299" s="2">
        <v>32</v>
      </c>
      <c r="E299" s="2" t="s">
        <v>362</v>
      </c>
      <c r="F299" s="2" t="s">
        <v>447</v>
      </c>
      <c r="G299" s="2" t="s">
        <v>449</v>
      </c>
      <c r="H299" s="2">
        <v>0</v>
      </c>
      <c r="I299" s="2" t="s">
        <v>297</v>
      </c>
      <c r="J299" s="2" t="s">
        <v>286</v>
      </c>
      <c r="K299" s="2">
        <v>21</v>
      </c>
    </row>
    <row r="300" spans="1:11" hidden="1" x14ac:dyDescent="0.25">
      <c r="A300" s="2">
        <v>6</v>
      </c>
      <c r="B300" s="2" t="s">
        <v>306</v>
      </c>
      <c r="C300" s="2" t="s">
        <v>307</v>
      </c>
      <c r="D300" s="2">
        <v>32</v>
      </c>
      <c r="E300" s="2" t="s">
        <v>362</v>
      </c>
      <c r="F300" s="2" t="s">
        <v>447</v>
      </c>
      <c r="G300" s="2" t="s">
        <v>449</v>
      </c>
      <c r="H300" s="2">
        <v>0</v>
      </c>
      <c r="I300" s="2" t="s">
        <v>363</v>
      </c>
      <c r="J300" s="2" t="s">
        <v>286</v>
      </c>
      <c r="K300" s="2">
        <v>142</v>
      </c>
    </row>
    <row r="301" spans="1:11" ht="15.75" hidden="1" customHeight="1" x14ac:dyDescent="0.25">
      <c r="A301" s="2">
        <v>6</v>
      </c>
      <c r="B301" s="2" t="s">
        <v>306</v>
      </c>
      <c r="C301" s="2" t="s">
        <v>307</v>
      </c>
      <c r="D301" s="2">
        <v>32</v>
      </c>
      <c r="E301" s="2" t="s">
        <v>362</v>
      </c>
      <c r="F301" s="2" t="s">
        <v>447</v>
      </c>
      <c r="G301" s="2" t="s">
        <v>449</v>
      </c>
      <c r="H301" s="2">
        <v>0</v>
      </c>
      <c r="I301" s="2" t="s">
        <v>336</v>
      </c>
      <c r="J301" s="2" t="s">
        <v>286</v>
      </c>
      <c r="K301" s="2">
        <v>6</v>
      </c>
    </row>
    <row r="302" spans="1:11" hidden="1" x14ac:dyDescent="0.25">
      <c r="A302" s="2">
        <v>6</v>
      </c>
      <c r="B302" s="2" t="s">
        <v>306</v>
      </c>
      <c r="C302" s="2" t="s">
        <v>307</v>
      </c>
      <c r="D302" s="2">
        <v>32</v>
      </c>
      <c r="E302" s="2" t="s">
        <v>362</v>
      </c>
      <c r="F302" s="2" t="s">
        <v>447</v>
      </c>
      <c r="G302" s="2" t="s">
        <v>450</v>
      </c>
      <c r="H302" s="2">
        <v>0</v>
      </c>
      <c r="I302" s="2" t="s">
        <v>297</v>
      </c>
      <c r="J302" s="2" t="s">
        <v>286</v>
      </c>
      <c r="K302" s="2">
        <v>10</v>
      </c>
    </row>
    <row r="303" spans="1:11" hidden="1" x14ac:dyDescent="0.25">
      <c r="A303" s="2">
        <v>6</v>
      </c>
      <c r="B303" s="2" t="s">
        <v>306</v>
      </c>
      <c r="C303" s="2" t="s">
        <v>307</v>
      </c>
      <c r="D303" s="2">
        <v>32</v>
      </c>
      <c r="E303" s="2" t="s">
        <v>362</v>
      </c>
      <c r="F303" s="2" t="s">
        <v>447</v>
      </c>
      <c r="G303" s="2" t="s">
        <v>450</v>
      </c>
      <c r="H303" s="2">
        <v>0</v>
      </c>
      <c r="I303" s="2" t="s">
        <v>363</v>
      </c>
      <c r="J303" s="2" t="s">
        <v>286</v>
      </c>
      <c r="K303" s="2">
        <v>839</v>
      </c>
    </row>
    <row r="304" spans="1:11" hidden="1" x14ac:dyDescent="0.25">
      <c r="A304" s="2">
        <v>6</v>
      </c>
      <c r="B304" s="2" t="s">
        <v>306</v>
      </c>
      <c r="C304" s="2" t="s">
        <v>307</v>
      </c>
      <c r="D304" s="2">
        <v>32</v>
      </c>
      <c r="E304" s="2" t="s">
        <v>362</v>
      </c>
      <c r="F304" s="2" t="s">
        <v>447</v>
      </c>
      <c r="G304" s="2" t="s">
        <v>450</v>
      </c>
      <c r="H304" s="2">
        <v>0</v>
      </c>
      <c r="I304" s="2" t="s">
        <v>336</v>
      </c>
      <c r="J304" s="2" t="s">
        <v>286</v>
      </c>
      <c r="K304" s="2">
        <v>681</v>
      </c>
    </row>
    <row r="305" spans="9:13" hidden="1" x14ac:dyDescent="0.25">
      <c r="K305" s="14">
        <f>SUM(K70:K76)</f>
        <v>740</v>
      </c>
      <c r="L305" s="185">
        <f>GAMA!I39</f>
        <v>1</v>
      </c>
      <c r="M305" s="1">
        <f>L305*K305</f>
        <v>740</v>
      </c>
    </row>
    <row r="307" spans="9:13" x14ac:dyDescent="0.25">
      <c r="I307" s="2">
        <f>SUBTOTAL(9,K70:K76)</f>
        <v>740</v>
      </c>
      <c r="J307" s="185">
        <f>GAMA!I39</f>
        <v>1</v>
      </c>
      <c r="K307" s="2">
        <f>J307*I307</f>
        <v>740</v>
      </c>
    </row>
  </sheetData>
  <autoFilter ref="A1:K305">
    <filterColumn colId="4">
      <filters>
        <filter val="GAMA"/>
      </filters>
    </filterColumn>
    <filterColumn colId="6">
      <filters>
        <filter val="Rebaixado"/>
        <filter val="Saliente"/>
      </filters>
    </filterColumn>
  </autoFilter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Header>&amp;RPV a nivelar - SGPU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 filterMode="1">
    <tabColor rgb="FF92D050"/>
    <pageSetUpPr fitToPage="1"/>
  </sheetPr>
  <dimension ref="A1:K228"/>
  <sheetViews>
    <sheetView view="pageBreakPreview" zoomScale="160" zoomScaleNormal="100" zoomScaleSheetLayoutView="160" workbookViewId="0">
      <selection activeCell="E235" sqref="E235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23.42578125" bestFit="1" customWidth="1"/>
    <col min="7" max="7" width="12.42578125" bestFit="1" customWidth="1"/>
    <col min="8" max="8" width="8.42578125" bestFit="1" customWidth="1"/>
    <col min="10" max="10" width="8.42578125" bestFit="1" customWidth="1"/>
    <col min="11" max="11" width="5.7109375" bestFit="1" customWidth="1"/>
  </cols>
  <sheetData>
    <row r="1" spans="1:11" x14ac:dyDescent="0.25">
      <c r="A1" s="2" t="s">
        <v>431</v>
      </c>
      <c r="B1" s="2" t="s">
        <v>432</v>
      </c>
      <c r="C1" s="2" t="s">
        <v>433</v>
      </c>
      <c r="D1" s="2" t="s">
        <v>434</v>
      </c>
      <c r="E1" s="2" t="s">
        <v>435</v>
      </c>
      <c r="F1" s="2" t="s">
        <v>436</v>
      </c>
      <c r="G1" s="2" t="s">
        <v>437</v>
      </c>
      <c r="H1" s="2" t="s">
        <v>438</v>
      </c>
      <c r="I1" s="2" t="s">
        <v>439</v>
      </c>
      <c r="J1" s="2" t="s">
        <v>233</v>
      </c>
      <c r="K1" s="2" t="s">
        <v>440</v>
      </c>
    </row>
    <row r="2" spans="1:11" hidden="1" x14ac:dyDescent="0.25">
      <c r="A2" s="2">
        <v>1</v>
      </c>
      <c r="B2" s="2" t="s">
        <v>293</v>
      </c>
      <c r="C2" s="2" t="s">
        <v>294</v>
      </c>
      <c r="D2" s="2">
        <v>5</v>
      </c>
      <c r="E2" s="2" t="s">
        <v>311</v>
      </c>
      <c r="F2" s="2" t="s">
        <v>443</v>
      </c>
      <c r="G2" s="2" t="s">
        <v>444</v>
      </c>
      <c r="H2" s="2">
        <v>0</v>
      </c>
      <c r="I2" s="2" t="s">
        <v>297</v>
      </c>
      <c r="J2" s="2" t="s">
        <v>286</v>
      </c>
      <c r="K2" s="2">
        <v>59</v>
      </c>
    </row>
    <row r="3" spans="1:11" hidden="1" x14ac:dyDescent="0.25">
      <c r="A3" s="2">
        <v>1</v>
      </c>
      <c r="B3" s="2" t="s">
        <v>293</v>
      </c>
      <c r="C3" s="2" t="s">
        <v>294</v>
      </c>
      <c r="D3" s="2">
        <v>5</v>
      </c>
      <c r="E3" s="2" t="s">
        <v>311</v>
      </c>
      <c r="F3" s="2" t="s">
        <v>443</v>
      </c>
      <c r="G3" s="2" t="s">
        <v>444</v>
      </c>
      <c r="H3" s="2">
        <v>0</v>
      </c>
      <c r="I3" s="2" t="s">
        <v>363</v>
      </c>
      <c r="J3" s="2" t="s">
        <v>286</v>
      </c>
      <c r="K3" s="2">
        <v>327</v>
      </c>
    </row>
    <row r="4" spans="1:11" hidden="1" x14ac:dyDescent="0.25">
      <c r="A4" s="2">
        <v>1</v>
      </c>
      <c r="B4" s="2" t="s">
        <v>293</v>
      </c>
      <c r="C4" s="2" t="s">
        <v>294</v>
      </c>
      <c r="D4" s="2">
        <v>5</v>
      </c>
      <c r="E4" s="2" t="s">
        <v>311</v>
      </c>
      <c r="F4" s="2" t="s">
        <v>443</v>
      </c>
      <c r="G4" s="2" t="s">
        <v>444</v>
      </c>
      <c r="H4" s="2">
        <v>0</v>
      </c>
      <c r="I4" s="2" t="s">
        <v>336</v>
      </c>
      <c r="J4" s="2" t="s">
        <v>286</v>
      </c>
      <c r="K4" s="2">
        <v>279</v>
      </c>
    </row>
    <row r="5" spans="1:11" hidden="1" x14ac:dyDescent="0.25">
      <c r="A5" s="2">
        <v>1</v>
      </c>
      <c r="B5" s="2" t="s">
        <v>293</v>
      </c>
      <c r="C5" s="2" t="s">
        <v>294</v>
      </c>
      <c r="D5" s="2">
        <v>5</v>
      </c>
      <c r="E5" s="2" t="s">
        <v>311</v>
      </c>
      <c r="F5" s="2" t="s">
        <v>443</v>
      </c>
      <c r="G5" s="2" t="s">
        <v>445</v>
      </c>
      <c r="H5" s="2">
        <v>0</v>
      </c>
      <c r="I5" s="2" t="s">
        <v>297</v>
      </c>
      <c r="J5" s="2" t="s">
        <v>286</v>
      </c>
      <c r="K5" s="2">
        <v>12</v>
      </c>
    </row>
    <row r="6" spans="1:11" hidden="1" x14ac:dyDescent="0.25">
      <c r="A6" s="2">
        <v>1</v>
      </c>
      <c r="B6" s="2" t="s">
        <v>293</v>
      </c>
      <c r="C6" s="2" t="s">
        <v>294</v>
      </c>
      <c r="D6" s="2">
        <v>5</v>
      </c>
      <c r="E6" s="2" t="s">
        <v>311</v>
      </c>
      <c r="F6" s="2" t="s">
        <v>443</v>
      </c>
      <c r="G6" s="2" t="s">
        <v>445</v>
      </c>
      <c r="H6" s="2">
        <v>0</v>
      </c>
      <c r="I6" s="2" t="s">
        <v>363</v>
      </c>
      <c r="J6" s="2" t="s">
        <v>286</v>
      </c>
      <c r="K6" s="2">
        <v>264</v>
      </c>
    </row>
    <row r="7" spans="1:11" hidden="1" x14ac:dyDescent="0.25">
      <c r="A7" s="2">
        <v>1</v>
      </c>
      <c r="B7" s="2" t="s">
        <v>293</v>
      </c>
      <c r="C7" s="2" t="s">
        <v>294</v>
      </c>
      <c r="D7" s="2">
        <v>5</v>
      </c>
      <c r="E7" s="2" t="s">
        <v>311</v>
      </c>
      <c r="F7" s="2" t="s">
        <v>443</v>
      </c>
      <c r="G7" s="2" t="s">
        <v>445</v>
      </c>
      <c r="H7" s="2">
        <v>0</v>
      </c>
      <c r="I7" s="2" t="s">
        <v>336</v>
      </c>
      <c r="J7" s="2" t="s">
        <v>286</v>
      </c>
      <c r="K7" s="2">
        <v>386</v>
      </c>
    </row>
    <row r="8" spans="1:11" hidden="1" x14ac:dyDescent="0.25">
      <c r="A8" s="2">
        <v>1</v>
      </c>
      <c r="B8" s="2" t="s">
        <v>293</v>
      </c>
      <c r="C8" s="2" t="s">
        <v>294</v>
      </c>
      <c r="D8" s="2">
        <v>5</v>
      </c>
      <c r="E8" s="2" t="s">
        <v>311</v>
      </c>
      <c r="F8" s="2" t="s">
        <v>443</v>
      </c>
      <c r="G8" s="2" t="s">
        <v>446</v>
      </c>
      <c r="H8" s="2">
        <v>0</v>
      </c>
      <c r="I8" s="2" t="s">
        <v>363</v>
      </c>
      <c r="J8" s="2" t="s">
        <v>286</v>
      </c>
      <c r="K8" s="2">
        <v>1</v>
      </c>
    </row>
    <row r="9" spans="1:11" hidden="1" x14ac:dyDescent="0.25">
      <c r="A9" s="2">
        <v>1</v>
      </c>
      <c r="B9" s="2" t="s">
        <v>293</v>
      </c>
      <c r="C9" s="2" t="s">
        <v>294</v>
      </c>
      <c r="D9" s="2">
        <v>6</v>
      </c>
      <c r="E9" s="2" t="s">
        <v>312</v>
      </c>
      <c r="F9" s="2" t="s">
        <v>443</v>
      </c>
      <c r="G9" s="2" t="s">
        <v>444</v>
      </c>
      <c r="H9" s="2">
        <v>0</v>
      </c>
      <c r="I9" s="2" t="s">
        <v>297</v>
      </c>
      <c r="J9" s="2" t="s">
        <v>286</v>
      </c>
      <c r="K9" s="2">
        <v>254</v>
      </c>
    </row>
    <row r="10" spans="1:11" hidden="1" x14ac:dyDescent="0.25">
      <c r="A10" s="2">
        <v>1</v>
      </c>
      <c r="B10" s="2" t="s">
        <v>293</v>
      </c>
      <c r="C10" s="2" t="s">
        <v>294</v>
      </c>
      <c r="D10" s="2">
        <v>6</v>
      </c>
      <c r="E10" s="2" t="s">
        <v>312</v>
      </c>
      <c r="F10" s="2" t="s">
        <v>443</v>
      </c>
      <c r="G10" s="2" t="s">
        <v>444</v>
      </c>
      <c r="H10" s="2">
        <v>0</v>
      </c>
      <c r="I10" s="2" t="s">
        <v>363</v>
      </c>
      <c r="J10" s="2" t="s">
        <v>286</v>
      </c>
      <c r="K10" s="2">
        <v>668</v>
      </c>
    </row>
    <row r="11" spans="1:11" hidden="1" x14ac:dyDescent="0.25">
      <c r="A11" s="2">
        <v>1</v>
      </c>
      <c r="B11" s="2" t="s">
        <v>293</v>
      </c>
      <c r="C11" s="2" t="s">
        <v>294</v>
      </c>
      <c r="D11" s="2">
        <v>6</v>
      </c>
      <c r="E11" s="2" t="s">
        <v>312</v>
      </c>
      <c r="F11" s="2" t="s">
        <v>443</v>
      </c>
      <c r="G11" s="2" t="s">
        <v>444</v>
      </c>
      <c r="H11" s="2">
        <v>0</v>
      </c>
      <c r="I11" s="2" t="s">
        <v>336</v>
      </c>
      <c r="J11" s="2" t="s">
        <v>286</v>
      </c>
      <c r="K11" s="2">
        <v>1003</v>
      </c>
    </row>
    <row r="12" spans="1:11" hidden="1" x14ac:dyDescent="0.25">
      <c r="A12" s="2">
        <v>1</v>
      </c>
      <c r="B12" s="2" t="s">
        <v>293</v>
      </c>
      <c r="C12" s="2" t="s">
        <v>294</v>
      </c>
      <c r="D12" s="2">
        <v>6</v>
      </c>
      <c r="E12" s="2" t="s">
        <v>312</v>
      </c>
      <c r="F12" s="2" t="s">
        <v>443</v>
      </c>
      <c r="G12" s="2" t="s">
        <v>444</v>
      </c>
      <c r="H12" s="2">
        <v>0</v>
      </c>
      <c r="I12" s="2" t="s">
        <v>363</v>
      </c>
      <c r="J12" s="2" t="s">
        <v>286</v>
      </c>
      <c r="K12" s="2">
        <v>3</v>
      </c>
    </row>
    <row r="13" spans="1:11" hidden="1" x14ac:dyDescent="0.25">
      <c r="A13" s="2">
        <v>1</v>
      </c>
      <c r="B13" s="2" t="s">
        <v>293</v>
      </c>
      <c r="C13" s="2" t="s">
        <v>294</v>
      </c>
      <c r="D13" s="2">
        <v>6</v>
      </c>
      <c r="E13" s="2" t="s">
        <v>312</v>
      </c>
      <c r="F13" s="2" t="s">
        <v>443</v>
      </c>
      <c r="G13" s="2" t="s">
        <v>445</v>
      </c>
      <c r="H13" s="2">
        <v>0</v>
      </c>
      <c r="I13" s="2" t="s">
        <v>297</v>
      </c>
      <c r="J13" s="2" t="s">
        <v>286</v>
      </c>
      <c r="K13" s="2">
        <v>19</v>
      </c>
    </row>
    <row r="14" spans="1:11" hidden="1" x14ac:dyDescent="0.25">
      <c r="A14" s="2">
        <v>1</v>
      </c>
      <c r="B14" s="2" t="s">
        <v>293</v>
      </c>
      <c r="C14" s="2" t="s">
        <v>294</v>
      </c>
      <c r="D14" s="2">
        <v>6</v>
      </c>
      <c r="E14" s="2" t="s">
        <v>312</v>
      </c>
      <c r="F14" s="2" t="s">
        <v>443</v>
      </c>
      <c r="G14" s="2" t="s">
        <v>445</v>
      </c>
      <c r="H14" s="2">
        <v>0</v>
      </c>
      <c r="I14" s="2" t="s">
        <v>363</v>
      </c>
      <c r="J14" s="2" t="s">
        <v>286</v>
      </c>
      <c r="K14" s="2">
        <v>117</v>
      </c>
    </row>
    <row r="15" spans="1:11" hidden="1" x14ac:dyDescent="0.25">
      <c r="A15" s="2">
        <v>1</v>
      </c>
      <c r="B15" s="2" t="s">
        <v>293</v>
      </c>
      <c r="C15" s="2" t="s">
        <v>294</v>
      </c>
      <c r="D15" s="2">
        <v>6</v>
      </c>
      <c r="E15" s="2" t="s">
        <v>312</v>
      </c>
      <c r="F15" s="2" t="s">
        <v>443</v>
      </c>
      <c r="G15" s="2" t="s">
        <v>445</v>
      </c>
      <c r="H15" s="2">
        <v>0</v>
      </c>
      <c r="I15" s="2" t="s">
        <v>336</v>
      </c>
      <c r="J15" s="2" t="s">
        <v>286</v>
      </c>
      <c r="K15" s="2">
        <v>256</v>
      </c>
    </row>
    <row r="16" spans="1:11" hidden="1" x14ac:dyDescent="0.25">
      <c r="A16" s="2">
        <v>1</v>
      </c>
      <c r="B16" s="2" t="s">
        <v>293</v>
      </c>
      <c r="C16" s="2" t="s">
        <v>294</v>
      </c>
      <c r="D16" s="2">
        <v>6</v>
      </c>
      <c r="E16" s="2" t="s">
        <v>312</v>
      </c>
      <c r="F16" s="2" t="s">
        <v>443</v>
      </c>
      <c r="G16" s="2" t="s">
        <v>445</v>
      </c>
      <c r="H16" s="2">
        <v>0</v>
      </c>
      <c r="I16" s="2" t="s">
        <v>363</v>
      </c>
      <c r="J16" s="2" t="s">
        <v>286</v>
      </c>
      <c r="K16" s="2">
        <v>1</v>
      </c>
    </row>
    <row r="17" spans="1:11" hidden="1" x14ac:dyDescent="0.25">
      <c r="A17" s="2">
        <v>1</v>
      </c>
      <c r="B17" s="2" t="s">
        <v>293</v>
      </c>
      <c r="C17" s="2" t="s">
        <v>294</v>
      </c>
      <c r="D17" s="2">
        <v>18</v>
      </c>
      <c r="E17" s="2" t="s">
        <v>313</v>
      </c>
      <c r="F17" s="2" t="s">
        <v>443</v>
      </c>
      <c r="G17" s="2" t="s">
        <v>444</v>
      </c>
      <c r="H17" s="2">
        <v>0</v>
      </c>
      <c r="I17" s="2" t="s">
        <v>297</v>
      </c>
      <c r="J17" s="2" t="s">
        <v>286</v>
      </c>
      <c r="K17" s="2">
        <v>81</v>
      </c>
    </row>
    <row r="18" spans="1:11" hidden="1" x14ac:dyDescent="0.25">
      <c r="A18" s="2">
        <v>1</v>
      </c>
      <c r="B18" s="2" t="s">
        <v>293</v>
      </c>
      <c r="C18" s="2" t="s">
        <v>294</v>
      </c>
      <c r="D18" s="2">
        <v>18</v>
      </c>
      <c r="E18" s="2" t="s">
        <v>313</v>
      </c>
      <c r="F18" s="2" t="s">
        <v>443</v>
      </c>
      <c r="G18" s="2" t="s">
        <v>444</v>
      </c>
      <c r="H18" s="2">
        <v>0</v>
      </c>
      <c r="I18" s="2" t="s">
        <v>363</v>
      </c>
      <c r="J18" s="2" t="s">
        <v>286</v>
      </c>
      <c r="K18" s="2">
        <v>596</v>
      </c>
    </row>
    <row r="19" spans="1:11" hidden="1" x14ac:dyDescent="0.25">
      <c r="A19" s="2">
        <v>1</v>
      </c>
      <c r="B19" s="2" t="s">
        <v>293</v>
      </c>
      <c r="C19" s="2" t="s">
        <v>294</v>
      </c>
      <c r="D19" s="2">
        <v>18</v>
      </c>
      <c r="E19" s="2" t="s">
        <v>313</v>
      </c>
      <c r="F19" s="2" t="s">
        <v>443</v>
      </c>
      <c r="G19" s="2" t="s">
        <v>444</v>
      </c>
      <c r="H19" s="2">
        <v>0</v>
      </c>
      <c r="I19" s="2" t="s">
        <v>336</v>
      </c>
      <c r="J19" s="2" t="s">
        <v>286</v>
      </c>
      <c r="K19" s="2">
        <v>101</v>
      </c>
    </row>
    <row r="20" spans="1:11" hidden="1" x14ac:dyDescent="0.25">
      <c r="A20" s="2">
        <v>1</v>
      </c>
      <c r="B20" s="2" t="s">
        <v>293</v>
      </c>
      <c r="C20" s="2" t="s">
        <v>294</v>
      </c>
      <c r="D20" s="2">
        <v>18</v>
      </c>
      <c r="E20" s="2" t="s">
        <v>313</v>
      </c>
      <c r="F20" s="2" t="s">
        <v>443</v>
      </c>
      <c r="G20" s="2" t="s">
        <v>445</v>
      </c>
      <c r="H20" s="2">
        <v>0</v>
      </c>
      <c r="I20" s="2" t="s">
        <v>297</v>
      </c>
      <c r="J20" s="2" t="s">
        <v>286</v>
      </c>
      <c r="K20" s="2">
        <v>11</v>
      </c>
    </row>
    <row r="21" spans="1:11" hidden="1" x14ac:dyDescent="0.25">
      <c r="A21" s="2">
        <v>1</v>
      </c>
      <c r="B21" s="2" t="s">
        <v>293</v>
      </c>
      <c r="C21" s="2" t="s">
        <v>294</v>
      </c>
      <c r="D21" s="2">
        <v>18</v>
      </c>
      <c r="E21" s="2" t="s">
        <v>313</v>
      </c>
      <c r="F21" s="2" t="s">
        <v>443</v>
      </c>
      <c r="G21" s="2" t="s">
        <v>445</v>
      </c>
      <c r="H21" s="2">
        <v>0</v>
      </c>
      <c r="I21" s="2" t="s">
        <v>363</v>
      </c>
      <c r="J21" s="2" t="s">
        <v>286</v>
      </c>
      <c r="K21" s="2">
        <v>127</v>
      </c>
    </row>
    <row r="22" spans="1:11" hidden="1" x14ac:dyDescent="0.25">
      <c r="A22" s="2">
        <v>1</v>
      </c>
      <c r="B22" s="2" t="s">
        <v>293</v>
      </c>
      <c r="C22" s="2" t="s">
        <v>294</v>
      </c>
      <c r="D22" s="2">
        <v>18</v>
      </c>
      <c r="E22" s="2" t="s">
        <v>313</v>
      </c>
      <c r="F22" s="2" t="s">
        <v>443</v>
      </c>
      <c r="G22" s="2" t="s">
        <v>445</v>
      </c>
      <c r="H22" s="2">
        <v>0</v>
      </c>
      <c r="I22" s="2" t="s">
        <v>336</v>
      </c>
      <c r="J22" s="2" t="s">
        <v>286</v>
      </c>
      <c r="K22" s="2">
        <v>18</v>
      </c>
    </row>
    <row r="23" spans="1:11" hidden="1" x14ac:dyDescent="0.25">
      <c r="A23" s="2">
        <v>1</v>
      </c>
      <c r="B23" s="2" t="s">
        <v>293</v>
      </c>
      <c r="C23" s="2" t="s">
        <v>294</v>
      </c>
      <c r="D23" s="2">
        <v>23</v>
      </c>
      <c r="E23" s="2" t="s">
        <v>314</v>
      </c>
      <c r="F23" s="2" t="s">
        <v>443</v>
      </c>
      <c r="G23" s="2" t="s">
        <v>444</v>
      </c>
      <c r="H23" s="2">
        <v>0</v>
      </c>
      <c r="I23" s="2" t="s">
        <v>297</v>
      </c>
      <c r="J23" s="2" t="s">
        <v>286</v>
      </c>
      <c r="K23" s="2">
        <v>30</v>
      </c>
    </row>
    <row r="24" spans="1:11" hidden="1" x14ac:dyDescent="0.25">
      <c r="A24" s="2">
        <v>1</v>
      </c>
      <c r="B24" s="2" t="s">
        <v>293</v>
      </c>
      <c r="C24" s="2" t="s">
        <v>294</v>
      </c>
      <c r="D24" s="2">
        <v>23</v>
      </c>
      <c r="E24" s="2" t="s">
        <v>314</v>
      </c>
      <c r="F24" s="2" t="s">
        <v>443</v>
      </c>
      <c r="G24" s="2" t="s">
        <v>444</v>
      </c>
      <c r="H24" s="2">
        <v>0</v>
      </c>
      <c r="I24" s="2" t="s">
        <v>363</v>
      </c>
      <c r="J24" s="2" t="s">
        <v>286</v>
      </c>
      <c r="K24" s="2">
        <v>51</v>
      </c>
    </row>
    <row r="25" spans="1:11" hidden="1" x14ac:dyDescent="0.25">
      <c r="A25" s="2">
        <v>1</v>
      </c>
      <c r="B25" s="2" t="s">
        <v>293</v>
      </c>
      <c r="C25" s="2" t="s">
        <v>294</v>
      </c>
      <c r="D25" s="2">
        <v>23</v>
      </c>
      <c r="E25" s="2" t="s">
        <v>314</v>
      </c>
      <c r="F25" s="2" t="s">
        <v>443</v>
      </c>
      <c r="G25" s="2" t="s">
        <v>444</v>
      </c>
      <c r="H25" s="2">
        <v>0</v>
      </c>
      <c r="I25" s="2" t="s">
        <v>336</v>
      </c>
      <c r="J25" s="2" t="s">
        <v>286</v>
      </c>
      <c r="K25" s="2">
        <v>21</v>
      </c>
    </row>
    <row r="26" spans="1:11" hidden="1" x14ac:dyDescent="0.25">
      <c r="A26" s="2">
        <v>1</v>
      </c>
      <c r="B26" s="2" t="s">
        <v>293</v>
      </c>
      <c r="C26" s="2" t="s">
        <v>294</v>
      </c>
      <c r="D26" s="2">
        <v>23</v>
      </c>
      <c r="E26" s="2" t="s">
        <v>314</v>
      </c>
      <c r="F26" s="2" t="s">
        <v>443</v>
      </c>
      <c r="G26" s="2" t="s">
        <v>445</v>
      </c>
      <c r="H26" s="2">
        <v>0</v>
      </c>
      <c r="I26" s="2" t="s">
        <v>363</v>
      </c>
      <c r="J26" s="2" t="s">
        <v>286</v>
      </c>
      <c r="K26" s="2">
        <v>2</v>
      </c>
    </row>
    <row r="27" spans="1:11" hidden="1" x14ac:dyDescent="0.25">
      <c r="A27" s="2">
        <v>1</v>
      </c>
      <c r="B27" s="2" t="s">
        <v>293</v>
      </c>
      <c r="C27" s="2" t="s">
        <v>294</v>
      </c>
      <c r="D27" s="2">
        <v>23</v>
      </c>
      <c r="E27" s="2" t="s">
        <v>314</v>
      </c>
      <c r="F27" s="2" t="s">
        <v>443</v>
      </c>
      <c r="G27" s="2" t="s">
        <v>445</v>
      </c>
      <c r="H27" s="2">
        <v>0</v>
      </c>
      <c r="I27" s="2" t="s">
        <v>336</v>
      </c>
      <c r="J27" s="2" t="s">
        <v>286</v>
      </c>
      <c r="K27" s="2">
        <v>1</v>
      </c>
    </row>
    <row r="28" spans="1:11" hidden="1" x14ac:dyDescent="0.25">
      <c r="A28" s="2">
        <v>1</v>
      </c>
      <c r="B28" s="2" t="s">
        <v>293</v>
      </c>
      <c r="C28" s="2" t="s">
        <v>294</v>
      </c>
      <c r="D28" s="2">
        <v>26</v>
      </c>
      <c r="E28" s="2" t="s">
        <v>315</v>
      </c>
      <c r="F28" s="2" t="s">
        <v>443</v>
      </c>
      <c r="G28" s="2" t="s">
        <v>444</v>
      </c>
      <c r="H28" s="2">
        <v>0</v>
      </c>
      <c r="I28" s="2" t="s">
        <v>297</v>
      </c>
      <c r="J28" s="2" t="s">
        <v>286</v>
      </c>
      <c r="K28" s="2">
        <v>41</v>
      </c>
    </row>
    <row r="29" spans="1:11" hidden="1" x14ac:dyDescent="0.25">
      <c r="A29" s="2">
        <v>1</v>
      </c>
      <c r="B29" s="2" t="s">
        <v>293</v>
      </c>
      <c r="C29" s="2" t="s">
        <v>294</v>
      </c>
      <c r="D29" s="2">
        <v>26</v>
      </c>
      <c r="E29" s="2" t="s">
        <v>315</v>
      </c>
      <c r="F29" s="2" t="s">
        <v>443</v>
      </c>
      <c r="G29" s="2" t="s">
        <v>444</v>
      </c>
      <c r="H29" s="2">
        <v>0</v>
      </c>
      <c r="I29" s="2" t="s">
        <v>363</v>
      </c>
      <c r="J29" s="2" t="s">
        <v>286</v>
      </c>
      <c r="K29" s="2">
        <v>99</v>
      </c>
    </row>
    <row r="30" spans="1:11" hidden="1" x14ac:dyDescent="0.25">
      <c r="A30" s="2">
        <v>1</v>
      </c>
      <c r="B30" s="2" t="s">
        <v>293</v>
      </c>
      <c r="C30" s="2" t="s">
        <v>294</v>
      </c>
      <c r="D30" s="2">
        <v>26</v>
      </c>
      <c r="E30" s="2" t="s">
        <v>315</v>
      </c>
      <c r="F30" s="2" t="s">
        <v>443</v>
      </c>
      <c r="G30" s="2" t="s">
        <v>444</v>
      </c>
      <c r="H30" s="2">
        <v>0</v>
      </c>
      <c r="I30" s="2" t="s">
        <v>336</v>
      </c>
      <c r="J30" s="2" t="s">
        <v>286</v>
      </c>
      <c r="K30" s="2">
        <v>584</v>
      </c>
    </row>
    <row r="31" spans="1:11" hidden="1" x14ac:dyDescent="0.25">
      <c r="A31" s="2">
        <v>1</v>
      </c>
      <c r="B31" s="2" t="s">
        <v>293</v>
      </c>
      <c r="C31" s="2" t="s">
        <v>294</v>
      </c>
      <c r="D31" s="2">
        <v>26</v>
      </c>
      <c r="E31" s="2" t="s">
        <v>315</v>
      </c>
      <c r="F31" s="2" t="s">
        <v>443</v>
      </c>
      <c r="G31" s="2" t="s">
        <v>445</v>
      </c>
      <c r="H31" s="2">
        <v>0</v>
      </c>
      <c r="I31" s="2" t="s">
        <v>297</v>
      </c>
      <c r="J31" s="2" t="s">
        <v>286</v>
      </c>
      <c r="K31" s="2">
        <v>15</v>
      </c>
    </row>
    <row r="32" spans="1:11" hidden="1" x14ac:dyDescent="0.25">
      <c r="A32" s="2">
        <v>1</v>
      </c>
      <c r="B32" s="2" t="s">
        <v>293</v>
      </c>
      <c r="C32" s="2" t="s">
        <v>294</v>
      </c>
      <c r="D32" s="2">
        <v>26</v>
      </c>
      <c r="E32" s="2" t="s">
        <v>315</v>
      </c>
      <c r="F32" s="2" t="s">
        <v>443</v>
      </c>
      <c r="G32" s="2" t="s">
        <v>445</v>
      </c>
      <c r="H32" s="2">
        <v>0</v>
      </c>
      <c r="I32" s="2" t="s">
        <v>363</v>
      </c>
      <c r="J32" s="2" t="s">
        <v>286</v>
      </c>
      <c r="K32" s="2">
        <v>21</v>
      </c>
    </row>
    <row r="33" spans="1:11" hidden="1" x14ac:dyDescent="0.25">
      <c r="A33" s="2">
        <v>1</v>
      </c>
      <c r="B33" s="2" t="s">
        <v>293</v>
      </c>
      <c r="C33" s="2" t="s">
        <v>294</v>
      </c>
      <c r="D33" s="2">
        <v>26</v>
      </c>
      <c r="E33" s="2" t="s">
        <v>315</v>
      </c>
      <c r="F33" s="2" t="s">
        <v>443</v>
      </c>
      <c r="G33" s="2" t="s">
        <v>445</v>
      </c>
      <c r="H33" s="2">
        <v>0</v>
      </c>
      <c r="I33" s="2" t="s">
        <v>336</v>
      </c>
      <c r="J33" s="2" t="s">
        <v>286</v>
      </c>
      <c r="K33" s="2">
        <v>87</v>
      </c>
    </row>
    <row r="34" spans="1:11" hidden="1" x14ac:dyDescent="0.25">
      <c r="A34" s="2">
        <v>1</v>
      </c>
      <c r="B34" s="2" t="s">
        <v>293</v>
      </c>
      <c r="C34" s="2" t="s">
        <v>294</v>
      </c>
      <c r="D34" s="2">
        <v>28</v>
      </c>
      <c r="E34" s="2" t="s">
        <v>316</v>
      </c>
      <c r="F34" s="2" t="s">
        <v>443</v>
      </c>
      <c r="G34" s="2" t="s">
        <v>444</v>
      </c>
      <c r="H34" s="2">
        <v>0</v>
      </c>
      <c r="I34" s="2" t="s">
        <v>297</v>
      </c>
      <c r="J34" s="2" t="s">
        <v>286</v>
      </c>
      <c r="K34" s="2">
        <v>6</v>
      </c>
    </row>
    <row r="35" spans="1:11" hidden="1" x14ac:dyDescent="0.25">
      <c r="A35" s="2">
        <v>1</v>
      </c>
      <c r="B35" s="2" t="s">
        <v>293</v>
      </c>
      <c r="C35" s="2" t="s">
        <v>294</v>
      </c>
      <c r="D35" s="2">
        <v>28</v>
      </c>
      <c r="E35" s="2" t="s">
        <v>316</v>
      </c>
      <c r="F35" s="2" t="s">
        <v>443</v>
      </c>
      <c r="G35" s="2" t="s">
        <v>444</v>
      </c>
      <c r="H35" s="2">
        <v>0</v>
      </c>
      <c r="I35" s="2" t="s">
        <v>363</v>
      </c>
      <c r="J35" s="2" t="s">
        <v>286</v>
      </c>
      <c r="K35" s="2">
        <v>156</v>
      </c>
    </row>
    <row r="36" spans="1:11" hidden="1" x14ac:dyDescent="0.25">
      <c r="A36" s="2">
        <v>1</v>
      </c>
      <c r="B36" s="2" t="s">
        <v>293</v>
      </c>
      <c r="C36" s="2" t="s">
        <v>294</v>
      </c>
      <c r="D36" s="2">
        <v>28</v>
      </c>
      <c r="E36" s="2" t="s">
        <v>316</v>
      </c>
      <c r="F36" s="2" t="s">
        <v>443</v>
      </c>
      <c r="G36" s="2" t="s">
        <v>444</v>
      </c>
      <c r="H36" s="2">
        <v>0</v>
      </c>
      <c r="I36" s="2" t="s">
        <v>336</v>
      </c>
      <c r="J36" s="2" t="s">
        <v>286</v>
      </c>
      <c r="K36" s="2">
        <v>371</v>
      </c>
    </row>
    <row r="37" spans="1:11" hidden="1" x14ac:dyDescent="0.25">
      <c r="A37" s="2">
        <v>1</v>
      </c>
      <c r="B37" s="2" t="s">
        <v>293</v>
      </c>
      <c r="C37" s="2" t="s">
        <v>294</v>
      </c>
      <c r="D37" s="2">
        <v>28</v>
      </c>
      <c r="E37" s="2" t="s">
        <v>316</v>
      </c>
      <c r="F37" s="2" t="s">
        <v>443</v>
      </c>
      <c r="G37" s="2" t="s">
        <v>445</v>
      </c>
      <c r="H37" s="2">
        <v>0</v>
      </c>
      <c r="I37" s="2" t="s">
        <v>297</v>
      </c>
      <c r="J37" s="2" t="s">
        <v>286</v>
      </c>
      <c r="K37" s="2">
        <v>3</v>
      </c>
    </row>
    <row r="38" spans="1:11" hidden="1" x14ac:dyDescent="0.25">
      <c r="A38" s="2">
        <v>1</v>
      </c>
      <c r="B38" s="2" t="s">
        <v>293</v>
      </c>
      <c r="C38" s="2" t="s">
        <v>294</v>
      </c>
      <c r="D38" s="2">
        <v>28</v>
      </c>
      <c r="E38" s="2" t="s">
        <v>316</v>
      </c>
      <c r="F38" s="2" t="s">
        <v>443</v>
      </c>
      <c r="G38" s="2" t="s">
        <v>445</v>
      </c>
      <c r="H38" s="2">
        <v>0</v>
      </c>
      <c r="I38" s="2" t="s">
        <v>363</v>
      </c>
      <c r="J38" s="2" t="s">
        <v>286</v>
      </c>
      <c r="K38" s="2">
        <v>28</v>
      </c>
    </row>
    <row r="39" spans="1:11" hidden="1" x14ac:dyDescent="0.25">
      <c r="A39" s="2">
        <v>1</v>
      </c>
      <c r="B39" s="2" t="s">
        <v>293</v>
      </c>
      <c r="C39" s="2" t="s">
        <v>294</v>
      </c>
      <c r="D39" s="2">
        <v>28</v>
      </c>
      <c r="E39" s="2" t="s">
        <v>316</v>
      </c>
      <c r="F39" s="2" t="s">
        <v>443</v>
      </c>
      <c r="G39" s="2" t="s">
        <v>445</v>
      </c>
      <c r="H39" s="2">
        <v>0</v>
      </c>
      <c r="I39" s="2" t="s">
        <v>336</v>
      </c>
      <c r="J39" s="2" t="s">
        <v>286</v>
      </c>
      <c r="K39" s="2">
        <v>159</v>
      </c>
    </row>
    <row r="40" spans="1:11" hidden="1" x14ac:dyDescent="0.25">
      <c r="A40" s="2">
        <v>1</v>
      </c>
      <c r="B40" s="2" t="s">
        <v>293</v>
      </c>
      <c r="C40" s="2" t="s">
        <v>294</v>
      </c>
      <c r="D40" s="2">
        <v>31</v>
      </c>
      <c r="E40" s="2" t="s">
        <v>317</v>
      </c>
      <c r="F40" s="2" t="s">
        <v>443</v>
      </c>
      <c r="G40" s="2" t="s">
        <v>444</v>
      </c>
      <c r="H40" s="2">
        <v>0</v>
      </c>
      <c r="I40" s="2" t="s">
        <v>297</v>
      </c>
      <c r="J40" s="2" t="s">
        <v>286</v>
      </c>
      <c r="K40" s="2">
        <v>4</v>
      </c>
    </row>
    <row r="41" spans="1:11" hidden="1" x14ac:dyDescent="0.25">
      <c r="A41" s="2">
        <v>1</v>
      </c>
      <c r="B41" s="2" t="s">
        <v>293</v>
      </c>
      <c r="C41" s="2" t="s">
        <v>294</v>
      </c>
      <c r="D41" s="2">
        <v>31</v>
      </c>
      <c r="E41" s="2" t="s">
        <v>317</v>
      </c>
      <c r="F41" s="2" t="s">
        <v>443</v>
      </c>
      <c r="G41" s="2" t="s">
        <v>444</v>
      </c>
      <c r="H41" s="2">
        <v>0</v>
      </c>
      <c r="I41" s="2" t="s">
        <v>363</v>
      </c>
      <c r="J41" s="2" t="s">
        <v>286</v>
      </c>
      <c r="K41" s="2">
        <v>11</v>
      </c>
    </row>
    <row r="42" spans="1:11" hidden="1" x14ac:dyDescent="0.25">
      <c r="A42" s="2">
        <v>1</v>
      </c>
      <c r="B42" s="2" t="s">
        <v>293</v>
      </c>
      <c r="C42" s="2" t="s">
        <v>294</v>
      </c>
      <c r="D42" s="2">
        <v>31</v>
      </c>
      <c r="E42" s="2" t="s">
        <v>317</v>
      </c>
      <c r="F42" s="2" t="s">
        <v>443</v>
      </c>
      <c r="G42" s="2" t="s">
        <v>444</v>
      </c>
      <c r="H42" s="2">
        <v>0</v>
      </c>
      <c r="I42" s="2" t="s">
        <v>336</v>
      </c>
      <c r="J42" s="2" t="s">
        <v>286</v>
      </c>
      <c r="K42" s="2">
        <v>15</v>
      </c>
    </row>
    <row r="43" spans="1:11" hidden="1" x14ac:dyDescent="0.25">
      <c r="A43" s="2">
        <v>1</v>
      </c>
      <c r="B43" s="2" t="s">
        <v>293</v>
      </c>
      <c r="C43" s="2" t="s">
        <v>294</v>
      </c>
      <c r="D43" s="2">
        <v>31</v>
      </c>
      <c r="E43" s="2" t="s">
        <v>317</v>
      </c>
      <c r="F43" s="2" t="s">
        <v>443</v>
      </c>
      <c r="G43" s="2" t="s">
        <v>445</v>
      </c>
      <c r="H43" s="2">
        <v>0</v>
      </c>
      <c r="I43" s="2" t="s">
        <v>363</v>
      </c>
      <c r="J43" s="2" t="s">
        <v>286</v>
      </c>
      <c r="K43" s="2">
        <v>1</v>
      </c>
    </row>
    <row r="44" spans="1:11" hidden="1" x14ac:dyDescent="0.25">
      <c r="A44" s="2">
        <v>1</v>
      </c>
      <c r="B44" s="2" t="s">
        <v>293</v>
      </c>
      <c r="C44" s="2" t="s">
        <v>294</v>
      </c>
      <c r="D44" s="2">
        <v>31</v>
      </c>
      <c r="E44" s="2" t="s">
        <v>317</v>
      </c>
      <c r="F44" s="2" t="s">
        <v>443</v>
      </c>
      <c r="G44" s="2" t="s">
        <v>445</v>
      </c>
      <c r="H44" s="2">
        <v>0</v>
      </c>
      <c r="I44" s="2" t="s">
        <v>336</v>
      </c>
      <c r="J44" s="2" t="s">
        <v>286</v>
      </c>
      <c r="K44" s="2">
        <v>2</v>
      </c>
    </row>
    <row r="45" spans="1:11" hidden="1" x14ac:dyDescent="0.25">
      <c r="A45" s="2">
        <v>1</v>
      </c>
      <c r="B45" s="2" t="s">
        <v>293</v>
      </c>
      <c r="C45" s="2" t="s">
        <v>294</v>
      </c>
      <c r="D45" s="2">
        <v>34</v>
      </c>
      <c r="E45" s="2" t="s">
        <v>318</v>
      </c>
      <c r="F45" s="2" t="s">
        <v>443</v>
      </c>
      <c r="G45" s="2" t="s">
        <v>444</v>
      </c>
      <c r="H45" s="2">
        <v>0</v>
      </c>
      <c r="I45" s="2" t="s">
        <v>297</v>
      </c>
      <c r="J45" s="2" t="s">
        <v>286</v>
      </c>
      <c r="K45" s="2">
        <v>81</v>
      </c>
    </row>
    <row r="46" spans="1:11" hidden="1" x14ac:dyDescent="0.25">
      <c r="A46" s="2">
        <v>1</v>
      </c>
      <c r="B46" s="2" t="s">
        <v>293</v>
      </c>
      <c r="C46" s="2" t="s">
        <v>294</v>
      </c>
      <c r="D46" s="2">
        <v>34</v>
      </c>
      <c r="E46" s="2" t="s">
        <v>318</v>
      </c>
      <c r="F46" s="2" t="s">
        <v>443</v>
      </c>
      <c r="G46" s="2" t="s">
        <v>444</v>
      </c>
      <c r="H46" s="2">
        <v>0</v>
      </c>
      <c r="I46" s="2" t="s">
        <v>363</v>
      </c>
      <c r="J46" s="2" t="s">
        <v>286</v>
      </c>
      <c r="K46" s="2">
        <v>152</v>
      </c>
    </row>
    <row r="47" spans="1:11" hidden="1" x14ac:dyDescent="0.25">
      <c r="A47" s="2">
        <v>1</v>
      </c>
      <c r="B47" s="2" t="s">
        <v>293</v>
      </c>
      <c r="C47" s="2" t="s">
        <v>294</v>
      </c>
      <c r="D47" s="2">
        <v>34</v>
      </c>
      <c r="E47" s="2" t="s">
        <v>318</v>
      </c>
      <c r="F47" s="2" t="s">
        <v>443</v>
      </c>
      <c r="G47" s="2" t="s">
        <v>444</v>
      </c>
      <c r="H47" s="2">
        <v>0</v>
      </c>
      <c r="I47" s="2" t="s">
        <v>336</v>
      </c>
      <c r="J47" s="2" t="s">
        <v>286</v>
      </c>
      <c r="K47" s="2">
        <v>327</v>
      </c>
    </row>
    <row r="48" spans="1:11" hidden="1" x14ac:dyDescent="0.25">
      <c r="A48" s="2">
        <v>1</v>
      </c>
      <c r="B48" s="2" t="s">
        <v>293</v>
      </c>
      <c r="C48" s="2" t="s">
        <v>294</v>
      </c>
      <c r="D48" s="2">
        <v>34</v>
      </c>
      <c r="E48" s="2" t="s">
        <v>318</v>
      </c>
      <c r="F48" s="2" t="s">
        <v>443</v>
      </c>
      <c r="G48" s="2" t="s">
        <v>444</v>
      </c>
      <c r="H48" s="2">
        <v>0</v>
      </c>
      <c r="I48" s="2" t="s">
        <v>363</v>
      </c>
      <c r="J48" s="2" t="s">
        <v>286</v>
      </c>
      <c r="K48" s="2">
        <v>6</v>
      </c>
    </row>
    <row r="49" spans="1:11" hidden="1" x14ac:dyDescent="0.25">
      <c r="A49" s="2">
        <v>1</v>
      </c>
      <c r="B49" s="2" t="s">
        <v>293</v>
      </c>
      <c r="C49" s="2" t="s">
        <v>294</v>
      </c>
      <c r="D49" s="2">
        <v>34</v>
      </c>
      <c r="E49" s="2" t="s">
        <v>318</v>
      </c>
      <c r="F49" s="2" t="s">
        <v>443</v>
      </c>
      <c r="G49" s="2" t="s">
        <v>445</v>
      </c>
      <c r="H49" s="2">
        <v>0</v>
      </c>
      <c r="I49" s="2" t="s">
        <v>363</v>
      </c>
      <c r="J49" s="2" t="s">
        <v>286</v>
      </c>
      <c r="K49" s="2">
        <v>2</v>
      </c>
    </row>
    <row r="50" spans="1:11" hidden="1" x14ac:dyDescent="0.25">
      <c r="A50" s="2">
        <v>1</v>
      </c>
      <c r="B50" s="2" t="s">
        <v>293</v>
      </c>
      <c r="C50" s="2" t="s">
        <v>294</v>
      </c>
      <c r="D50" s="2">
        <v>34</v>
      </c>
      <c r="E50" s="2" t="s">
        <v>318</v>
      </c>
      <c r="F50" s="2" t="s">
        <v>443</v>
      </c>
      <c r="G50" s="2" t="s">
        <v>445</v>
      </c>
      <c r="H50" s="2">
        <v>0</v>
      </c>
      <c r="I50" s="2" t="s">
        <v>336</v>
      </c>
      <c r="J50" s="2" t="s">
        <v>286</v>
      </c>
      <c r="K50" s="2">
        <v>25</v>
      </c>
    </row>
    <row r="51" spans="1:11" x14ac:dyDescent="0.25">
      <c r="A51" s="2">
        <v>2</v>
      </c>
      <c r="B51" s="2" t="s">
        <v>298</v>
      </c>
      <c r="C51" s="2" t="s">
        <v>299</v>
      </c>
      <c r="D51" s="2">
        <v>2</v>
      </c>
      <c r="E51" s="2" t="s">
        <v>337</v>
      </c>
      <c r="F51" s="2" t="s">
        <v>443</v>
      </c>
      <c r="G51" s="2" t="s">
        <v>444</v>
      </c>
      <c r="H51" s="2">
        <v>0</v>
      </c>
      <c r="I51" s="2" t="s">
        <v>297</v>
      </c>
      <c r="J51" s="2" t="s">
        <v>286</v>
      </c>
      <c r="K51" s="2">
        <v>271</v>
      </c>
    </row>
    <row r="52" spans="1:11" x14ac:dyDescent="0.25">
      <c r="A52" s="2">
        <v>2</v>
      </c>
      <c r="B52" s="2" t="s">
        <v>298</v>
      </c>
      <c r="C52" s="2" t="s">
        <v>299</v>
      </c>
      <c r="D52" s="2">
        <v>2</v>
      </c>
      <c r="E52" s="2" t="s">
        <v>337</v>
      </c>
      <c r="F52" s="2" t="s">
        <v>443</v>
      </c>
      <c r="G52" s="2" t="s">
        <v>444</v>
      </c>
      <c r="H52" s="2">
        <v>0</v>
      </c>
      <c r="I52" s="2" t="s">
        <v>363</v>
      </c>
      <c r="J52" s="2" t="s">
        <v>286</v>
      </c>
      <c r="K52" s="2">
        <v>941</v>
      </c>
    </row>
    <row r="53" spans="1:11" hidden="1" x14ac:dyDescent="0.25">
      <c r="A53" s="2">
        <v>2</v>
      </c>
      <c r="B53" s="2" t="s">
        <v>298</v>
      </c>
      <c r="C53" s="2" t="s">
        <v>299</v>
      </c>
      <c r="D53" s="2">
        <v>2</v>
      </c>
      <c r="E53" s="2" t="s">
        <v>337</v>
      </c>
      <c r="F53" s="2" t="s">
        <v>443</v>
      </c>
      <c r="G53" s="2" t="s">
        <v>444</v>
      </c>
      <c r="H53" s="2">
        <v>0</v>
      </c>
      <c r="I53" s="2" t="s">
        <v>336</v>
      </c>
      <c r="J53" s="2" t="s">
        <v>286</v>
      </c>
      <c r="K53" s="2">
        <v>1086</v>
      </c>
    </row>
    <row r="54" spans="1:11" x14ac:dyDescent="0.25">
      <c r="A54" s="2">
        <v>2</v>
      </c>
      <c r="B54" s="2" t="s">
        <v>298</v>
      </c>
      <c r="C54" s="2" t="s">
        <v>299</v>
      </c>
      <c r="D54" s="2">
        <v>2</v>
      </c>
      <c r="E54" s="2" t="s">
        <v>337</v>
      </c>
      <c r="F54" s="2" t="s">
        <v>443</v>
      </c>
      <c r="G54" s="2" t="s">
        <v>444</v>
      </c>
      <c r="H54" s="2">
        <v>0</v>
      </c>
      <c r="I54" s="2" t="s">
        <v>363</v>
      </c>
      <c r="J54" s="2" t="s">
        <v>286</v>
      </c>
      <c r="K54" s="2">
        <v>35</v>
      </c>
    </row>
    <row r="55" spans="1:11" hidden="1" x14ac:dyDescent="0.25">
      <c r="A55" s="2">
        <v>2</v>
      </c>
      <c r="B55" s="2" t="s">
        <v>298</v>
      </c>
      <c r="C55" s="2" t="s">
        <v>299</v>
      </c>
      <c r="D55" s="2">
        <v>2</v>
      </c>
      <c r="E55" s="2" t="s">
        <v>337</v>
      </c>
      <c r="F55" s="2" t="s">
        <v>443</v>
      </c>
      <c r="G55" s="2" t="s">
        <v>445</v>
      </c>
      <c r="H55" s="2">
        <v>0</v>
      </c>
      <c r="I55" s="2" t="s">
        <v>297</v>
      </c>
      <c r="J55" s="2" t="s">
        <v>286</v>
      </c>
      <c r="K55" s="2">
        <v>25</v>
      </c>
    </row>
    <row r="56" spans="1:11" hidden="1" x14ac:dyDescent="0.25">
      <c r="A56" s="2">
        <v>2</v>
      </c>
      <c r="B56" s="2" t="s">
        <v>298</v>
      </c>
      <c r="C56" s="2" t="s">
        <v>299</v>
      </c>
      <c r="D56" s="2">
        <v>2</v>
      </c>
      <c r="E56" s="2" t="s">
        <v>337</v>
      </c>
      <c r="F56" s="2" t="s">
        <v>443</v>
      </c>
      <c r="G56" s="2" t="s">
        <v>445</v>
      </c>
      <c r="H56" s="2">
        <v>0</v>
      </c>
      <c r="I56" s="2" t="s">
        <v>363</v>
      </c>
      <c r="J56" s="2" t="s">
        <v>286</v>
      </c>
      <c r="K56" s="2">
        <v>215</v>
      </c>
    </row>
    <row r="57" spans="1:11" hidden="1" x14ac:dyDescent="0.25">
      <c r="A57" s="2">
        <v>2</v>
      </c>
      <c r="B57" s="2" t="s">
        <v>298</v>
      </c>
      <c r="C57" s="2" t="s">
        <v>299</v>
      </c>
      <c r="D57" s="2">
        <v>2</v>
      </c>
      <c r="E57" s="2" t="s">
        <v>337</v>
      </c>
      <c r="F57" s="2" t="s">
        <v>443</v>
      </c>
      <c r="G57" s="2" t="s">
        <v>445</v>
      </c>
      <c r="H57" s="2">
        <v>0</v>
      </c>
      <c r="I57" s="2" t="s">
        <v>336</v>
      </c>
      <c r="J57" s="2" t="s">
        <v>286</v>
      </c>
      <c r="K57" s="2">
        <v>173</v>
      </c>
    </row>
    <row r="58" spans="1:11" hidden="1" x14ac:dyDescent="0.25">
      <c r="A58" s="2">
        <v>2</v>
      </c>
      <c r="B58" s="2" t="s">
        <v>298</v>
      </c>
      <c r="C58" s="2" t="s">
        <v>299</v>
      </c>
      <c r="D58" s="2">
        <v>8</v>
      </c>
      <c r="E58" s="2" t="s">
        <v>338</v>
      </c>
      <c r="F58" s="2" t="s">
        <v>443</v>
      </c>
      <c r="G58" s="2" t="s">
        <v>444</v>
      </c>
      <c r="H58" s="2">
        <v>0</v>
      </c>
      <c r="I58" s="2" t="s">
        <v>297</v>
      </c>
      <c r="J58" s="2" t="s">
        <v>286</v>
      </c>
      <c r="K58" s="2">
        <v>82</v>
      </c>
    </row>
    <row r="59" spans="1:11" hidden="1" x14ac:dyDescent="0.25">
      <c r="A59" s="2">
        <v>2</v>
      </c>
      <c r="B59" s="2" t="s">
        <v>298</v>
      </c>
      <c r="C59" s="2" t="s">
        <v>299</v>
      </c>
      <c r="D59" s="2">
        <v>8</v>
      </c>
      <c r="E59" s="2" t="s">
        <v>338</v>
      </c>
      <c r="F59" s="2" t="s">
        <v>443</v>
      </c>
      <c r="G59" s="2" t="s">
        <v>444</v>
      </c>
      <c r="H59" s="2">
        <v>0</v>
      </c>
      <c r="I59" s="2" t="s">
        <v>363</v>
      </c>
      <c r="J59" s="2" t="s">
        <v>286</v>
      </c>
      <c r="K59" s="2">
        <v>148</v>
      </c>
    </row>
    <row r="60" spans="1:11" hidden="1" x14ac:dyDescent="0.25">
      <c r="A60" s="2">
        <v>2</v>
      </c>
      <c r="B60" s="2" t="s">
        <v>298</v>
      </c>
      <c r="C60" s="2" t="s">
        <v>299</v>
      </c>
      <c r="D60" s="2">
        <v>8</v>
      </c>
      <c r="E60" s="2" t="s">
        <v>338</v>
      </c>
      <c r="F60" s="2" t="s">
        <v>443</v>
      </c>
      <c r="G60" s="2" t="s">
        <v>444</v>
      </c>
      <c r="H60" s="2">
        <v>0</v>
      </c>
      <c r="I60" s="2" t="s">
        <v>336</v>
      </c>
      <c r="J60" s="2" t="s">
        <v>286</v>
      </c>
      <c r="K60" s="2">
        <v>82</v>
      </c>
    </row>
    <row r="61" spans="1:11" hidden="1" x14ac:dyDescent="0.25">
      <c r="A61" s="2">
        <v>2</v>
      </c>
      <c r="B61" s="2" t="s">
        <v>298</v>
      </c>
      <c r="C61" s="2" t="s">
        <v>299</v>
      </c>
      <c r="D61" s="2">
        <v>8</v>
      </c>
      <c r="E61" s="2" t="s">
        <v>338</v>
      </c>
      <c r="F61" s="2" t="s">
        <v>443</v>
      </c>
      <c r="G61" s="2" t="s">
        <v>445</v>
      </c>
      <c r="H61" s="2">
        <v>0</v>
      </c>
      <c r="I61" s="2" t="s">
        <v>297</v>
      </c>
      <c r="J61" s="2" t="s">
        <v>286</v>
      </c>
      <c r="K61" s="2">
        <v>33</v>
      </c>
    </row>
    <row r="62" spans="1:11" hidden="1" x14ac:dyDescent="0.25">
      <c r="A62" s="2">
        <v>2</v>
      </c>
      <c r="B62" s="2" t="s">
        <v>298</v>
      </c>
      <c r="C62" s="2" t="s">
        <v>299</v>
      </c>
      <c r="D62" s="2">
        <v>8</v>
      </c>
      <c r="E62" s="2" t="s">
        <v>338</v>
      </c>
      <c r="F62" s="2" t="s">
        <v>443</v>
      </c>
      <c r="G62" s="2" t="s">
        <v>445</v>
      </c>
      <c r="H62" s="2">
        <v>0</v>
      </c>
      <c r="I62" s="2" t="s">
        <v>363</v>
      </c>
      <c r="J62" s="2" t="s">
        <v>286</v>
      </c>
      <c r="K62" s="2">
        <v>103</v>
      </c>
    </row>
    <row r="63" spans="1:11" hidden="1" x14ac:dyDescent="0.25">
      <c r="A63" s="2">
        <v>2</v>
      </c>
      <c r="B63" s="2" t="s">
        <v>298</v>
      </c>
      <c r="C63" s="2" t="s">
        <v>299</v>
      </c>
      <c r="D63" s="2">
        <v>8</v>
      </c>
      <c r="E63" s="2" t="s">
        <v>338</v>
      </c>
      <c r="F63" s="2" t="s">
        <v>443</v>
      </c>
      <c r="G63" s="2" t="s">
        <v>445</v>
      </c>
      <c r="H63" s="2">
        <v>0</v>
      </c>
      <c r="I63" s="2" t="s">
        <v>336</v>
      </c>
      <c r="J63" s="2" t="s">
        <v>286</v>
      </c>
      <c r="K63" s="2">
        <v>42</v>
      </c>
    </row>
    <row r="64" spans="1:11" hidden="1" x14ac:dyDescent="0.25">
      <c r="A64" s="2">
        <v>2</v>
      </c>
      <c r="B64" s="2" t="s">
        <v>298</v>
      </c>
      <c r="C64" s="2" t="s">
        <v>299</v>
      </c>
      <c r="D64" s="2">
        <v>12</v>
      </c>
      <c r="E64" s="2" t="s">
        <v>339</v>
      </c>
      <c r="F64" s="2" t="s">
        <v>443</v>
      </c>
      <c r="G64" s="2" t="s">
        <v>444</v>
      </c>
      <c r="H64" s="2">
        <v>0</v>
      </c>
      <c r="I64" s="2" t="s">
        <v>297</v>
      </c>
      <c r="J64" s="2" t="s">
        <v>286</v>
      </c>
      <c r="K64" s="2">
        <v>280</v>
      </c>
    </row>
    <row r="65" spans="1:11" hidden="1" x14ac:dyDescent="0.25">
      <c r="A65" s="2">
        <v>2</v>
      </c>
      <c r="B65" s="2" t="s">
        <v>298</v>
      </c>
      <c r="C65" s="2" t="s">
        <v>299</v>
      </c>
      <c r="D65" s="2">
        <v>12</v>
      </c>
      <c r="E65" s="2" t="s">
        <v>339</v>
      </c>
      <c r="F65" s="2" t="s">
        <v>443</v>
      </c>
      <c r="G65" s="2" t="s">
        <v>444</v>
      </c>
      <c r="H65" s="2">
        <v>0</v>
      </c>
      <c r="I65" s="2" t="s">
        <v>363</v>
      </c>
      <c r="J65" s="2" t="s">
        <v>286</v>
      </c>
      <c r="K65" s="2">
        <v>604</v>
      </c>
    </row>
    <row r="66" spans="1:11" hidden="1" x14ac:dyDescent="0.25">
      <c r="A66" s="2">
        <v>2</v>
      </c>
      <c r="B66" s="2" t="s">
        <v>298</v>
      </c>
      <c r="C66" s="2" t="s">
        <v>299</v>
      </c>
      <c r="D66" s="2">
        <v>12</v>
      </c>
      <c r="E66" s="2" t="s">
        <v>339</v>
      </c>
      <c r="F66" s="2" t="s">
        <v>443</v>
      </c>
      <c r="G66" s="2" t="s">
        <v>444</v>
      </c>
      <c r="H66" s="2">
        <v>0</v>
      </c>
      <c r="I66" s="2" t="s">
        <v>336</v>
      </c>
      <c r="J66" s="2" t="s">
        <v>286</v>
      </c>
      <c r="K66" s="2">
        <v>4417</v>
      </c>
    </row>
    <row r="67" spans="1:11" hidden="1" x14ac:dyDescent="0.25">
      <c r="A67" s="2">
        <v>2</v>
      </c>
      <c r="B67" s="2" t="s">
        <v>298</v>
      </c>
      <c r="C67" s="2" t="s">
        <v>299</v>
      </c>
      <c r="D67" s="2">
        <v>12</v>
      </c>
      <c r="E67" s="2" t="s">
        <v>339</v>
      </c>
      <c r="F67" s="2" t="s">
        <v>443</v>
      </c>
      <c r="G67" s="2" t="s">
        <v>444</v>
      </c>
      <c r="H67" s="2">
        <v>0</v>
      </c>
      <c r="I67" s="2" t="s">
        <v>363</v>
      </c>
      <c r="J67" s="2" t="s">
        <v>286</v>
      </c>
      <c r="K67" s="2">
        <v>6</v>
      </c>
    </row>
    <row r="68" spans="1:11" hidden="1" x14ac:dyDescent="0.25">
      <c r="A68" s="2">
        <v>2</v>
      </c>
      <c r="B68" s="2" t="s">
        <v>298</v>
      </c>
      <c r="C68" s="2" t="s">
        <v>299</v>
      </c>
      <c r="D68" s="2">
        <v>12</v>
      </c>
      <c r="E68" s="2" t="s">
        <v>339</v>
      </c>
      <c r="F68" s="2" t="s">
        <v>443</v>
      </c>
      <c r="G68" s="2" t="s">
        <v>445</v>
      </c>
      <c r="H68" s="2">
        <v>0</v>
      </c>
      <c r="I68" s="2" t="s">
        <v>297</v>
      </c>
      <c r="J68" s="2" t="s">
        <v>286</v>
      </c>
      <c r="K68" s="2">
        <v>23</v>
      </c>
    </row>
    <row r="69" spans="1:11" hidden="1" x14ac:dyDescent="0.25">
      <c r="A69" s="2">
        <v>2</v>
      </c>
      <c r="B69" s="2" t="s">
        <v>298</v>
      </c>
      <c r="C69" s="2" t="s">
        <v>299</v>
      </c>
      <c r="D69" s="2">
        <v>12</v>
      </c>
      <c r="E69" s="2" t="s">
        <v>339</v>
      </c>
      <c r="F69" s="2" t="s">
        <v>443</v>
      </c>
      <c r="G69" s="2" t="s">
        <v>445</v>
      </c>
      <c r="H69" s="2">
        <v>0</v>
      </c>
      <c r="I69" s="2" t="s">
        <v>363</v>
      </c>
      <c r="J69" s="2" t="s">
        <v>286</v>
      </c>
      <c r="K69" s="2">
        <v>81</v>
      </c>
    </row>
    <row r="70" spans="1:11" hidden="1" x14ac:dyDescent="0.25">
      <c r="A70" s="2">
        <v>2</v>
      </c>
      <c r="B70" s="2" t="s">
        <v>298</v>
      </c>
      <c r="C70" s="2" t="s">
        <v>299</v>
      </c>
      <c r="D70" s="2">
        <v>12</v>
      </c>
      <c r="E70" s="2" t="s">
        <v>339</v>
      </c>
      <c r="F70" s="2" t="s">
        <v>443</v>
      </c>
      <c r="G70" s="2" t="s">
        <v>445</v>
      </c>
      <c r="H70" s="2">
        <v>0</v>
      </c>
      <c r="I70" s="2" t="s">
        <v>336</v>
      </c>
      <c r="J70" s="2" t="s">
        <v>286</v>
      </c>
      <c r="K70" s="2">
        <v>189</v>
      </c>
    </row>
    <row r="71" spans="1:11" hidden="1" x14ac:dyDescent="0.25">
      <c r="A71" s="2">
        <v>2</v>
      </c>
      <c r="B71" s="2" t="s">
        <v>298</v>
      </c>
      <c r="C71" s="2" t="s">
        <v>299</v>
      </c>
      <c r="D71" s="2">
        <v>12</v>
      </c>
      <c r="E71" s="2" t="s">
        <v>339</v>
      </c>
      <c r="F71" s="2" t="s">
        <v>443</v>
      </c>
      <c r="G71" s="2" t="s">
        <v>446</v>
      </c>
      <c r="H71" s="2">
        <v>0</v>
      </c>
      <c r="I71" s="2" t="s">
        <v>297</v>
      </c>
      <c r="J71" s="2" t="s">
        <v>286</v>
      </c>
      <c r="K71" s="2">
        <v>1</v>
      </c>
    </row>
    <row r="72" spans="1:11" hidden="1" x14ac:dyDescent="0.25">
      <c r="A72" s="2">
        <v>2</v>
      </c>
      <c r="B72" s="2" t="s">
        <v>298</v>
      </c>
      <c r="C72" s="2" t="s">
        <v>299</v>
      </c>
      <c r="D72" s="2">
        <v>13</v>
      </c>
      <c r="E72" s="2" t="s">
        <v>340</v>
      </c>
      <c r="F72" s="2" t="s">
        <v>443</v>
      </c>
      <c r="G72" s="2" t="s">
        <v>444</v>
      </c>
      <c r="H72" s="2">
        <v>0</v>
      </c>
      <c r="I72" s="2" t="s">
        <v>297</v>
      </c>
      <c r="J72" s="2" t="s">
        <v>286</v>
      </c>
      <c r="K72" s="2">
        <v>195</v>
      </c>
    </row>
    <row r="73" spans="1:11" hidden="1" x14ac:dyDescent="0.25">
      <c r="A73" s="2">
        <v>2</v>
      </c>
      <c r="B73" s="2" t="s">
        <v>298</v>
      </c>
      <c r="C73" s="2" t="s">
        <v>299</v>
      </c>
      <c r="D73" s="2">
        <v>13</v>
      </c>
      <c r="E73" s="2" t="s">
        <v>340</v>
      </c>
      <c r="F73" s="2" t="s">
        <v>443</v>
      </c>
      <c r="G73" s="2" t="s">
        <v>444</v>
      </c>
      <c r="H73" s="2">
        <v>0</v>
      </c>
      <c r="I73" s="2" t="s">
        <v>363</v>
      </c>
      <c r="J73" s="2" t="s">
        <v>286</v>
      </c>
      <c r="K73" s="2">
        <v>465</v>
      </c>
    </row>
    <row r="74" spans="1:11" hidden="1" x14ac:dyDescent="0.25">
      <c r="A74" s="2">
        <v>2</v>
      </c>
      <c r="B74" s="2" t="s">
        <v>298</v>
      </c>
      <c r="C74" s="2" t="s">
        <v>299</v>
      </c>
      <c r="D74" s="2">
        <v>13</v>
      </c>
      <c r="E74" s="2" t="s">
        <v>340</v>
      </c>
      <c r="F74" s="2" t="s">
        <v>443</v>
      </c>
      <c r="G74" s="2" t="s">
        <v>444</v>
      </c>
      <c r="H74" s="2">
        <v>0</v>
      </c>
      <c r="I74" s="2" t="s">
        <v>336</v>
      </c>
      <c r="J74" s="2" t="s">
        <v>286</v>
      </c>
      <c r="K74" s="2">
        <v>1753</v>
      </c>
    </row>
    <row r="75" spans="1:11" hidden="1" x14ac:dyDescent="0.25">
      <c r="A75" s="2">
        <v>2</v>
      </c>
      <c r="B75" s="2" t="s">
        <v>298</v>
      </c>
      <c r="C75" s="2" t="s">
        <v>299</v>
      </c>
      <c r="D75" s="2">
        <v>13</v>
      </c>
      <c r="E75" s="2" t="s">
        <v>340</v>
      </c>
      <c r="F75" s="2" t="s">
        <v>443</v>
      </c>
      <c r="G75" s="2" t="s">
        <v>444</v>
      </c>
      <c r="H75" s="2">
        <v>0</v>
      </c>
      <c r="I75" s="2" t="s">
        <v>363</v>
      </c>
      <c r="J75" s="2" t="s">
        <v>286</v>
      </c>
      <c r="K75" s="2">
        <v>13</v>
      </c>
    </row>
    <row r="76" spans="1:11" hidden="1" x14ac:dyDescent="0.25">
      <c r="A76" s="2">
        <v>2</v>
      </c>
      <c r="B76" s="2" t="s">
        <v>298</v>
      </c>
      <c r="C76" s="2" t="s">
        <v>299</v>
      </c>
      <c r="D76" s="2">
        <v>13</v>
      </c>
      <c r="E76" s="2" t="s">
        <v>340</v>
      </c>
      <c r="F76" s="2" t="s">
        <v>443</v>
      </c>
      <c r="G76" s="2" t="s">
        <v>445</v>
      </c>
      <c r="H76" s="2">
        <v>0</v>
      </c>
      <c r="I76" s="2" t="s">
        <v>297</v>
      </c>
      <c r="J76" s="2" t="s">
        <v>286</v>
      </c>
      <c r="K76" s="2">
        <v>7</v>
      </c>
    </row>
    <row r="77" spans="1:11" hidden="1" x14ac:dyDescent="0.25">
      <c r="A77" s="2">
        <v>2</v>
      </c>
      <c r="B77" s="2" t="s">
        <v>298</v>
      </c>
      <c r="C77" s="2" t="s">
        <v>299</v>
      </c>
      <c r="D77" s="2">
        <v>13</v>
      </c>
      <c r="E77" s="2" t="s">
        <v>340</v>
      </c>
      <c r="F77" s="2" t="s">
        <v>443</v>
      </c>
      <c r="G77" s="2" t="s">
        <v>445</v>
      </c>
      <c r="H77" s="2">
        <v>0</v>
      </c>
      <c r="I77" s="2" t="s">
        <v>363</v>
      </c>
      <c r="J77" s="2" t="s">
        <v>286</v>
      </c>
      <c r="K77" s="2">
        <v>55</v>
      </c>
    </row>
    <row r="78" spans="1:11" hidden="1" x14ac:dyDescent="0.25">
      <c r="A78" s="2">
        <v>2</v>
      </c>
      <c r="B78" s="2" t="s">
        <v>298</v>
      </c>
      <c r="C78" s="2" t="s">
        <v>299</v>
      </c>
      <c r="D78" s="2">
        <v>13</v>
      </c>
      <c r="E78" s="2" t="s">
        <v>340</v>
      </c>
      <c r="F78" s="2" t="s">
        <v>443</v>
      </c>
      <c r="G78" s="2" t="s">
        <v>445</v>
      </c>
      <c r="H78" s="2">
        <v>0</v>
      </c>
      <c r="I78" s="2" t="s">
        <v>336</v>
      </c>
      <c r="J78" s="2" t="s">
        <v>286</v>
      </c>
      <c r="K78" s="2">
        <v>93</v>
      </c>
    </row>
    <row r="79" spans="1:11" hidden="1" x14ac:dyDescent="0.25">
      <c r="A79" s="2">
        <v>2</v>
      </c>
      <c r="B79" s="2" t="s">
        <v>298</v>
      </c>
      <c r="C79" s="2" t="s">
        <v>299</v>
      </c>
      <c r="D79" s="2">
        <v>15</v>
      </c>
      <c r="E79" s="2" t="s">
        <v>341</v>
      </c>
      <c r="F79" s="2" t="s">
        <v>443</v>
      </c>
      <c r="G79" s="2" t="s">
        <v>444</v>
      </c>
      <c r="H79" s="2">
        <v>0</v>
      </c>
      <c r="I79" s="2" t="s">
        <v>297</v>
      </c>
      <c r="J79" s="2" t="s">
        <v>286</v>
      </c>
      <c r="K79" s="2">
        <v>379</v>
      </c>
    </row>
    <row r="80" spans="1:11" hidden="1" x14ac:dyDescent="0.25">
      <c r="A80" s="2">
        <v>2</v>
      </c>
      <c r="B80" s="2" t="s">
        <v>298</v>
      </c>
      <c r="C80" s="2" t="s">
        <v>299</v>
      </c>
      <c r="D80" s="2">
        <v>15</v>
      </c>
      <c r="E80" s="2" t="s">
        <v>341</v>
      </c>
      <c r="F80" s="2" t="s">
        <v>443</v>
      </c>
      <c r="G80" s="2" t="s">
        <v>444</v>
      </c>
      <c r="H80" s="2">
        <v>0</v>
      </c>
      <c r="I80" s="2" t="s">
        <v>363</v>
      </c>
      <c r="J80" s="2" t="s">
        <v>286</v>
      </c>
      <c r="K80" s="2">
        <v>653</v>
      </c>
    </row>
    <row r="81" spans="1:11" hidden="1" x14ac:dyDescent="0.25">
      <c r="A81" s="2">
        <v>2</v>
      </c>
      <c r="B81" s="2" t="s">
        <v>298</v>
      </c>
      <c r="C81" s="2" t="s">
        <v>299</v>
      </c>
      <c r="D81" s="2">
        <v>15</v>
      </c>
      <c r="E81" s="2" t="s">
        <v>341</v>
      </c>
      <c r="F81" s="2" t="s">
        <v>443</v>
      </c>
      <c r="G81" s="2" t="s">
        <v>444</v>
      </c>
      <c r="H81" s="2">
        <v>0</v>
      </c>
      <c r="I81" s="2" t="s">
        <v>336</v>
      </c>
      <c r="J81" s="2" t="s">
        <v>286</v>
      </c>
      <c r="K81" s="2">
        <v>1236</v>
      </c>
    </row>
    <row r="82" spans="1:11" hidden="1" x14ac:dyDescent="0.25">
      <c r="A82" s="2">
        <v>2</v>
      </c>
      <c r="B82" s="2" t="s">
        <v>298</v>
      </c>
      <c r="C82" s="2" t="s">
        <v>299</v>
      </c>
      <c r="D82" s="2">
        <v>15</v>
      </c>
      <c r="E82" s="2" t="s">
        <v>341</v>
      </c>
      <c r="F82" s="2" t="s">
        <v>443</v>
      </c>
      <c r="G82" s="2" t="s">
        <v>444</v>
      </c>
      <c r="H82" s="2">
        <v>0</v>
      </c>
      <c r="I82" s="2" t="s">
        <v>363</v>
      </c>
      <c r="J82" s="2" t="s">
        <v>286</v>
      </c>
      <c r="K82" s="2">
        <v>3</v>
      </c>
    </row>
    <row r="83" spans="1:11" hidden="1" x14ac:dyDescent="0.25">
      <c r="A83" s="2">
        <v>2</v>
      </c>
      <c r="B83" s="2" t="s">
        <v>298</v>
      </c>
      <c r="C83" s="2" t="s">
        <v>299</v>
      </c>
      <c r="D83" s="2">
        <v>15</v>
      </c>
      <c r="E83" s="2" t="s">
        <v>341</v>
      </c>
      <c r="F83" s="2" t="s">
        <v>443</v>
      </c>
      <c r="G83" s="2" t="s">
        <v>445</v>
      </c>
      <c r="H83" s="2">
        <v>0</v>
      </c>
      <c r="I83" s="2" t="s">
        <v>297</v>
      </c>
      <c r="J83" s="2" t="s">
        <v>286</v>
      </c>
      <c r="K83" s="2">
        <v>9</v>
      </c>
    </row>
    <row r="84" spans="1:11" hidden="1" x14ac:dyDescent="0.25">
      <c r="A84" s="2">
        <v>2</v>
      </c>
      <c r="B84" s="2" t="s">
        <v>298</v>
      </c>
      <c r="C84" s="2" t="s">
        <v>299</v>
      </c>
      <c r="D84" s="2">
        <v>15</v>
      </c>
      <c r="E84" s="2" t="s">
        <v>341</v>
      </c>
      <c r="F84" s="2" t="s">
        <v>443</v>
      </c>
      <c r="G84" s="2" t="s">
        <v>445</v>
      </c>
      <c r="H84" s="2">
        <v>0</v>
      </c>
      <c r="I84" s="2" t="s">
        <v>363</v>
      </c>
      <c r="J84" s="2" t="s">
        <v>286</v>
      </c>
      <c r="K84" s="2">
        <v>50</v>
      </c>
    </row>
    <row r="85" spans="1:11" hidden="1" x14ac:dyDescent="0.25">
      <c r="A85" s="2">
        <v>2</v>
      </c>
      <c r="B85" s="2" t="s">
        <v>298</v>
      </c>
      <c r="C85" s="2" t="s">
        <v>299</v>
      </c>
      <c r="D85" s="2">
        <v>15</v>
      </c>
      <c r="E85" s="2" t="s">
        <v>341</v>
      </c>
      <c r="F85" s="2" t="s">
        <v>443</v>
      </c>
      <c r="G85" s="2" t="s">
        <v>445</v>
      </c>
      <c r="H85" s="2">
        <v>0</v>
      </c>
      <c r="I85" s="2" t="s">
        <v>336</v>
      </c>
      <c r="J85" s="2" t="s">
        <v>286</v>
      </c>
      <c r="K85" s="2">
        <v>146</v>
      </c>
    </row>
    <row r="86" spans="1:11" hidden="1" x14ac:dyDescent="0.25">
      <c r="A86" s="2">
        <v>2</v>
      </c>
      <c r="B86" s="2" t="s">
        <v>298</v>
      </c>
      <c r="C86" s="2" t="s">
        <v>299</v>
      </c>
      <c r="D86" s="2">
        <v>16</v>
      </c>
      <c r="E86" s="2" t="s">
        <v>335</v>
      </c>
      <c r="F86" s="2" t="s">
        <v>443</v>
      </c>
      <c r="G86" s="2" t="s">
        <v>444</v>
      </c>
      <c r="H86" s="2">
        <v>0</v>
      </c>
      <c r="I86" s="2" t="s">
        <v>297</v>
      </c>
      <c r="J86" s="2" t="s">
        <v>286</v>
      </c>
      <c r="K86" s="2">
        <v>50</v>
      </c>
    </row>
    <row r="87" spans="1:11" hidden="1" x14ac:dyDescent="0.25">
      <c r="A87" s="2">
        <v>2</v>
      </c>
      <c r="B87" s="2" t="s">
        <v>298</v>
      </c>
      <c r="C87" s="2" t="s">
        <v>299</v>
      </c>
      <c r="D87" s="2">
        <v>16</v>
      </c>
      <c r="E87" s="2" t="s">
        <v>335</v>
      </c>
      <c r="F87" s="2" t="s">
        <v>443</v>
      </c>
      <c r="G87" s="2" t="s">
        <v>444</v>
      </c>
      <c r="H87" s="2">
        <v>0</v>
      </c>
      <c r="I87" s="2" t="s">
        <v>363</v>
      </c>
      <c r="J87" s="2" t="s">
        <v>286</v>
      </c>
      <c r="K87" s="2">
        <v>374</v>
      </c>
    </row>
    <row r="88" spans="1:11" hidden="1" x14ac:dyDescent="0.25">
      <c r="A88" s="2">
        <v>2</v>
      </c>
      <c r="B88" s="2" t="s">
        <v>298</v>
      </c>
      <c r="C88" s="2" t="s">
        <v>299</v>
      </c>
      <c r="D88" s="2">
        <v>16</v>
      </c>
      <c r="E88" s="2" t="s">
        <v>335</v>
      </c>
      <c r="F88" s="2" t="s">
        <v>443</v>
      </c>
      <c r="G88" s="2" t="s">
        <v>444</v>
      </c>
      <c r="H88" s="2">
        <v>0</v>
      </c>
      <c r="I88" s="2" t="s">
        <v>336</v>
      </c>
      <c r="J88" s="2" t="s">
        <v>286</v>
      </c>
      <c r="K88" s="2">
        <v>338</v>
      </c>
    </row>
    <row r="89" spans="1:11" hidden="1" x14ac:dyDescent="0.25">
      <c r="A89" s="2">
        <v>2</v>
      </c>
      <c r="B89" s="2" t="s">
        <v>298</v>
      </c>
      <c r="C89" s="2" t="s">
        <v>299</v>
      </c>
      <c r="D89" s="2">
        <v>16</v>
      </c>
      <c r="E89" s="2" t="s">
        <v>335</v>
      </c>
      <c r="F89" s="2" t="s">
        <v>443</v>
      </c>
      <c r="G89" s="2" t="s">
        <v>445</v>
      </c>
      <c r="H89" s="2">
        <v>0</v>
      </c>
      <c r="I89" s="2" t="s">
        <v>297</v>
      </c>
      <c r="J89" s="2" t="s">
        <v>286</v>
      </c>
      <c r="K89" s="2">
        <v>22</v>
      </c>
    </row>
    <row r="90" spans="1:11" hidden="1" x14ac:dyDescent="0.25">
      <c r="A90" s="2">
        <v>2</v>
      </c>
      <c r="B90" s="2" t="s">
        <v>298</v>
      </c>
      <c r="C90" s="2" t="s">
        <v>299</v>
      </c>
      <c r="D90" s="2">
        <v>16</v>
      </c>
      <c r="E90" s="2" t="s">
        <v>335</v>
      </c>
      <c r="F90" s="2" t="s">
        <v>443</v>
      </c>
      <c r="G90" s="2" t="s">
        <v>445</v>
      </c>
      <c r="H90" s="2">
        <v>0</v>
      </c>
      <c r="I90" s="2" t="s">
        <v>363</v>
      </c>
      <c r="J90" s="2" t="s">
        <v>286</v>
      </c>
      <c r="K90" s="2">
        <v>220</v>
      </c>
    </row>
    <row r="91" spans="1:11" hidden="1" x14ac:dyDescent="0.25">
      <c r="A91" s="2">
        <v>2</v>
      </c>
      <c r="B91" s="2" t="s">
        <v>298</v>
      </c>
      <c r="C91" s="2" t="s">
        <v>299</v>
      </c>
      <c r="D91" s="2">
        <v>16</v>
      </c>
      <c r="E91" s="2" t="s">
        <v>335</v>
      </c>
      <c r="F91" s="2" t="s">
        <v>443</v>
      </c>
      <c r="G91" s="2" t="s">
        <v>445</v>
      </c>
      <c r="H91" s="2">
        <v>0</v>
      </c>
      <c r="I91" s="2" t="s">
        <v>336</v>
      </c>
      <c r="J91" s="2" t="s">
        <v>286</v>
      </c>
      <c r="K91" s="2">
        <v>180</v>
      </c>
    </row>
    <row r="92" spans="1:11" hidden="1" x14ac:dyDescent="0.25">
      <c r="A92" s="2">
        <v>2</v>
      </c>
      <c r="B92" s="2" t="s">
        <v>298</v>
      </c>
      <c r="C92" s="2" t="s">
        <v>299</v>
      </c>
      <c r="D92" s="2">
        <v>17</v>
      </c>
      <c r="E92" s="2" t="s">
        <v>342</v>
      </c>
      <c r="F92" s="2" t="s">
        <v>443</v>
      </c>
      <c r="G92" s="2" t="s">
        <v>444</v>
      </c>
      <c r="H92" s="2">
        <v>0</v>
      </c>
      <c r="I92" s="2" t="s">
        <v>297</v>
      </c>
      <c r="J92" s="2" t="s">
        <v>286</v>
      </c>
      <c r="K92" s="2">
        <v>27</v>
      </c>
    </row>
    <row r="93" spans="1:11" hidden="1" x14ac:dyDescent="0.25">
      <c r="A93" s="2">
        <v>2</v>
      </c>
      <c r="B93" s="2" t="s">
        <v>298</v>
      </c>
      <c r="C93" s="2" t="s">
        <v>299</v>
      </c>
      <c r="D93" s="2">
        <v>17</v>
      </c>
      <c r="E93" s="2" t="s">
        <v>342</v>
      </c>
      <c r="F93" s="2" t="s">
        <v>443</v>
      </c>
      <c r="G93" s="2" t="s">
        <v>444</v>
      </c>
      <c r="H93" s="2">
        <v>0</v>
      </c>
      <c r="I93" s="2" t="s">
        <v>363</v>
      </c>
      <c r="J93" s="2" t="s">
        <v>286</v>
      </c>
      <c r="K93" s="2">
        <v>144</v>
      </c>
    </row>
    <row r="94" spans="1:11" hidden="1" x14ac:dyDescent="0.25">
      <c r="A94" s="2">
        <v>2</v>
      </c>
      <c r="B94" s="2" t="s">
        <v>298</v>
      </c>
      <c r="C94" s="2" t="s">
        <v>299</v>
      </c>
      <c r="D94" s="2">
        <v>17</v>
      </c>
      <c r="E94" s="2" t="s">
        <v>342</v>
      </c>
      <c r="F94" s="2" t="s">
        <v>443</v>
      </c>
      <c r="G94" s="2" t="s">
        <v>444</v>
      </c>
      <c r="H94" s="2">
        <v>0</v>
      </c>
      <c r="I94" s="2" t="s">
        <v>336</v>
      </c>
      <c r="J94" s="2" t="s">
        <v>286</v>
      </c>
      <c r="K94" s="2">
        <v>226</v>
      </c>
    </row>
    <row r="95" spans="1:11" hidden="1" x14ac:dyDescent="0.25">
      <c r="A95" s="2">
        <v>2</v>
      </c>
      <c r="B95" s="2" t="s">
        <v>298</v>
      </c>
      <c r="C95" s="2" t="s">
        <v>299</v>
      </c>
      <c r="D95" s="2">
        <v>17</v>
      </c>
      <c r="E95" s="2" t="s">
        <v>342</v>
      </c>
      <c r="F95" s="2" t="s">
        <v>443</v>
      </c>
      <c r="G95" s="2" t="s">
        <v>445</v>
      </c>
      <c r="H95" s="2">
        <v>0</v>
      </c>
      <c r="I95" s="2" t="s">
        <v>363</v>
      </c>
      <c r="J95" s="2" t="s">
        <v>286</v>
      </c>
      <c r="K95" s="2">
        <v>12</v>
      </c>
    </row>
    <row r="96" spans="1:11" hidden="1" x14ac:dyDescent="0.25">
      <c r="A96" s="2">
        <v>2</v>
      </c>
      <c r="B96" s="2" t="s">
        <v>298</v>
      </c>
      <c r="C96" s="2" t="s">
        <v>299</v>
      </c>
      <c r="D96" s="2">
        <v>17</v>
      </c>
      <c r="E96" s="2" t="s">
        <v>342</v>
      </c>
      <c r="F96" s="2" t="s">
        <v>443</v>
      </c>
      <c r="G96" s="2" t="s">
        <v>445</v>
      </c>
      <c r="H96" s="2">
        <v>0</v>
      </c>
      <c r="I96" s="2" t="s">
        <v>336</v>
      </c>
      <c r="J96" s="2" t="s">
        <v>286</v>
      </c>
      <c r="K96" s="2">
        <v>18</v>
      </c>
    </row>
    <row r="97" spans="1:11" hidden="1" x14ac:dyDescent="0.25">
      <c r="A97" s="2">
        <v>2</v>
      </c>
      <c r="B97" s="2" t="s">
        <v>298</v>
      </c>
      <c r="C97" s="2" t="s">
        <v>299</v>
      </c>
      <c r="D97" s="2">
        <v>19</v>
      </c>
      <c r="E97" s="2" t="s">
        <v>343</v>
      </c>
      <c r="F97" s="2" t="s">
        <v>443</v>
      </c>
      <c r="G97" s="2" t="s">
        <v>444</v>
      </c>
      <c r="H97" s="2">
        <v>0</v>
      </c>
      <c r="I97" s="2" t="s">
        <v>297</v>
      </c>
      <c r="J97" s="2" t="s">
        <v>286</v>
      </c>
      <c r="K97" s="2">
        <v>8</v>
      </c>
    </row>
    <row r="98" spans="1:11" hidden="1" x14ac:dyDescent="0.25">
      <c r="A98" s="2">
        <v>2</v>
      </c>
      <c r="B98" s="2" t="s">
        <v>298</v>
      </c>
      <c r="C98" s="2" t="s">
        <v>299</v>
      </c>
      <c r="D98" s="2">
        <v>19</v>
      </c>
      <c r="E98" s="2" t="s">
        <v>343</v>
      </c>
      <c r="F98" s="2" t="s">
        <v>443</v>
      </c>
      <c r="G98" s="2" t="s">
        <v>444</v>
      </c>
      <c r="H98" s="2">
        <v>0</v>
      </c>
      <c r="I98" s="2" t="s">
        <v>363</v>
      </c>
      <c r="J98" s="2" t="s">
        <v>286</v>
      </c>
      <c r="K98" s="2">
        <v>50</v>
      </c>
    </row>
    <row r="99" spans="1:11" hidden="1" x14ac:dyDescent="0.25">
      <c r="A99" s="2">
        <v>2</v>
      </c>
      <c r="B99" s="2" t="s">
        <v>298</v>
      </c>
      <c r="C99" s="2" t="s">
        <v>299</v>
      </c>
      <c r="D99" s="2">
        <v>19</v>
      </c>
      <c r="E99" s="2" t="s">
        <v>343</v>
      </c>
      <c r="F99" s="2" t="s">
        <v>443</v>
      </c>
      <c r="G99" s="2" t="s">
        <v>444</v>
      </c>
      <c r="H99" s="2">
        <v>0</v>
      </c>
      <c r="I99" s="2" t="s">
        <v>336</v>
      </c>
      <c r="J99" s="2" t="s">
        <v>286</v>
      </c>
      <c r="K99" s="2">
        <v>192</v>
      </c>
    </row>
    <row r="100" spans="1:11" hidden="1" x14ac:dyDescent="0.25">
      <c r="A100" s="2">
        <v>2</v>
      </c>
      <c r="B100" s="2" t="s">
        <v>298</v>
      </c>
      <c r="C100" s="2" t="s">
        <v>299</v>
      </c>
      <c r="D100" s="2">
        <v>19</v>
      </c>
      <c r="E100" s="2" t="s">
        <v>343</v>
      </c>
      <c r="F100" s="2" t="s">
        <v>443</v>
      </c>
      <c r="G100" s="2" t="s">
        <v>445</v>
      </c>
      <c r="H100" s="2">
        <v>0</v>
      </c>
      <c r="I100" s="2" t="s">
        <v>363</v>
      </c>
      <c r="J100" s="2" t="s">
        <v>286</v>
      </c>
      <c r="K100" s="2">
        <v>11</v>
      </c>
    </row>
    <row r="101" spans="1:11" hidden="1" x14ac:dyDescent="0.25">
      <c r="A101" s="2">
        <v>2</v>
      </c>
      <c r="B101" s="2" t="s">
        <v>298</v>
      </c>
      <c r="C101" s="2" t="s">
        <v>299</v>
      </c>
      <c r="D101" s="2">
        <v>19</v>
      </c>
      <c r="E101" s="2" t="s">
        <v>343</v>
      </c>
      <c r="F101" s="2" t="s">
        <v>443</v>
      </c>
      <c r="G101" s="2" t="s">
        <v>445</v>
      </c>
      <c r="H101" s="2">
        <v>0</v>
      </c>
      <c r="I101" s="2" t="s">
        <v>336</v>
      </c>
      <c r="J101" s="2" t="s">
        <v>286</v>
      </c>
      <c r="K101" s="2">
        <v>72</v>
      </c>
    </row>
    <row r="102" spans="1:11" hidden="1" x14ac:dyDescent="0.25">
      <c r="A102" s="2">
        <v>2</v>
      </c>
      <c r="B102" s="2" t="s">
        <v>298</v>
      </c>
      <c r="C102" s="2" t="s">
        <v>299</v>
      </c>
      <c r="D102" s="2">
        <v>21</v>
      </c>
      <c r="E102" s="2" t="s">
        <v>344</v>
      </c>
      <c r="F102" s="2" t="s">
        <v>443</v>
      </c>
      <c r="G102" s="2" t="s">
        <v>444</v>
      </c>
      <c r="H102" s="2">
        <v>0</v>
      </c>
      <c r="I102" s="2" t="s">
        <v>297</v>
      </c>
      <c r="J102" s="2" t="s">
        <v>286</v>
      </c>
      <c r="K102" s="2">
        <v>47</v>
      </c>
    </row>
    <row r="103" spans="1:11" hidden="1" x14ac:dyDescent="0.25">
      <c r="A103" s="2">
        <v>2</v>
      </c>
      <c r="B103" s="2" t="s">
        <v>298</v>
      </c>
      <c r="C103" s="2" t="s">
        <v>299</v>
      </c>
      <c r="D103" s="2">
        <v>21</v>
      </c>
      <c r="E103" s="2" t="s">
        <v>344</v>
      </c>
      <c r="F103" s="2" t="s">
        <v>443</v>
      </c>
      <c r="G103" s="2" t="s">
        <v>444</v>
      </c>
      <c r="H103" s="2">
        <v>0</v>
      </c>
      <c r="I103" s="2" t="s">
        <v>363</v>
      </c>
      <c r="J103" s="2" t="s">
        <v>286</v>
      </c>
      <c r="K103" s="2">
        <v>539</v>
      </c>
    </row>
    <row r="104" spans="1:11" hidden="1" x14ac:dyDescent="0.25">
      <c r="A104" s="2">
        <v>2</v>
      </c>
      <c r="B104" s="2" t="s">
        <v>298</v>
      </c>
      <c r="C104" s="2" t="s">
        <v>299</v>
      </c>
      <c r="D104" s="2">
        <v>21</v>
      </c>
      <c r="E104" s="2" t="s">
        <v>344</v>
      </c>
      <c r="F104" s="2" t="s">
        <v>443</v>
      </c>
      <c r="G104" s="2" t="s">
        <v>444</v>
      </c>
      <c r="H104" s="2">
        <v>0</v>
      </c>
      <c r="I104" s="2" t="s">
        <v>336</v>
      </c>
      <c r="J104" s="2" t="s">
        <v>286</v>
      </c>
      <c r="K104" s="2">
        <v>1002</v>
      </c>
    </row>
    <row r="105" spans="1:11" hidden="1" x14ac:dyDescent="0.25">
      <c r="A105" s="2">
        <v>2</v>
      </c>
      <c r="B105" s="2" t="s">
        <v>298</v>
      </c>
      <c r="C105" s="2" t="s">
        <v>299</v>
      </c>
      <c r="D105" s="2">
        <v>21</v>
      </c>
      <c r="E105" s="2" t="s">
        <v>344</v>
      </c>
      <c r="F105" s="2" t="s">
        <v>443</v>
      </c>
      <c r="G105" s="2" t="s">
        <v>445</v>
      </c>
      <c r="H105" s="2">
        <v>0</v>
      </c>
      <c r="I105" s="2" t="s">
        <v>297</v>
      </c>
      <c r="J105" s="2" t="s">
        <v>286</v>
      </c>
      <c r="K105" s="2">
        <v>5</v>
      </c>
    </row>
    <row r="106" spans="1:11" hidden="1" x14ac:dyDescent="0.25">
      <c r="A106" s="2">
        <v>2</v>
      </c>
      <c r="B106" s="2" t="s">
        <v>298</v>
      </c>
      <c r="C106" s="2" t="s">
        <v>299</v>
      </c>
      <c r="D106" s="2">
        <v>21</v>
      </c>
      <c r="E106" s="2" t="s">
        <v>344</v>
      </c>
      <c r="F106" s="2" t="s">
        <v>443</v>
      </c>
      <c r="G106" s="2" t="s">
        <v>445</v>
      </c>
      <c r="H106" s="2">
        <v>0</v>
      </c>
      <c r="I106" s="2" t="s">
        <v>363</v>
      </c>
      <c r="J106" s="2" t="s">
        <v>286</v>
      </c>
      <c r="K106" s="2">
        <v>26</v>
      </c>
    </row>
    <row r="107" spans="1:11" hidden="1" x14ac:dyDescent="0.25">
      <c r="A107" s="2">
        <v>2</v>
      </c>
      <c r="B107" s="2" t="s">
        <v>298</v>
      </c>
      <c r="C107" s="2" t="s">
        <v>299</v>
      </c>
      <c r="D107" s="2">
        <v>21</v>
      </c>
      <c r="E107" s="2" t="s">
        <v>344</v>
      </c>
      <c r="F107" s="2" t="s">
        <v>443</v>
      </c>
      <c r="G107" s="2" t="s">
        <v>445</v>
      </c>
      <c r="H107" s="2">
        <v>0</v>
      </c>
      <c r="I107" s="2" t="s">
        <v>336</v>
      </c>
      <c r="J107" s="2" t="s">
        <v>286</v>
      </c>
      <c r="K107" s="2">
        <v>43</v>
      </c>
    </row>
    <row r="108" spans="1:11" hidden="1" x14ac:dyDescent="0.25">
      <c r="A108" s="2">
        <v>2</v>
      </c>
      <c r="B108" s="2" t="s">
        <v>298</v>
      </c>
      <c r="C108" s="2" t="s">
        <v>299</v>
      </c>
      <c r="D108" s="2">
        <v>24</v>
      </c>
      <c r="E108" s="2" t="s">
        <v>345</v>
      </c>
      <c r="F108" s="2" t="s">
        <v>443</v>
      </c>
      <c r="G108" s="2" t="s">
        <v>444</v>
      </c>
      <c r="H108" s="2">
        <v>0</v>
      </c>
      <c r="I108" s="2" t="s">
        <v>297</v>
      </c>
      <c r="J108" s="2" t="s">
        <v>286</v>
      </c>
      <c r="K108" s="2">
        <v>7</v>
      </c>
    </row>
    <row r="109" spans="1:11" hidden="1" x14ac:dyDescent="0.25">
      <c r="A109" s="2">
        <v>2</v>
      </c>
      <c r="B109" s="2" t="s">
        <v>298</v>
      </c>
      <c r="C109" s="2" t="s">
        <v>299</v>
      </c>
      <c r="D109" s="2">
        <v>24</v>
      </c>
      <c r="E109" s="2" t="s">
        <v>345</v>
      </c>
      <c r="F109" s="2" t="s">
        <v>443</v>
      </c>
      <c r="G109" s="2" t="s">
        <v>444</v>
      </c>
      <c r="H109" s="2">
        <v>0</v>
      </c>
      <c r="I109" s="2" t="s">
        <v>363</v>
      </c>
      <c r="J109" s="2" t="s">
        <v>286</v>
      </c>
      <c r="K109" s="2">
        <v>10</v>
      </c>
    </row>
    <row r="110" spans="1:11" hidden="1" x14ac:dyDescent="0.25">
      <c r="A110" s="2">
        <v>2</v>
      </c>
      <c r="B110" s="2" t="s">
        <v>298</v>
      </c>
      <c r="C110" s="2" t="s">
        <v>299</v>
      </c>
      <c r="D110" s="2">
        <v>24</v>
      </c>
      <c r="E110" s="2" t="s">
        <v>345</v>
      </c>
      <c r="F110" s="2" t="s">
        <v>443</v>
      </c>
      <c r="G110" s="2" t="s">
        <v>444</v>
      </c>
      <c r="H110" s="2">
        <v>0</v>
      </c>
      <c r="I110" s="2" t="s">
        <v>336</v>
      </c>
      <c r="J110" s="2" t="s">
        <v>286</v>
      </c>
      <c r="K110" s="2">
        <v>71</v>
      </c>
    </row>
    <row r="111" spans="1:11" hidden="1" x14ac:dyDescent="0.25">
      <c r="A111" s="2">
        <v>2</v>
      </c>
      <c r="B111" s="2" t="s">
        <v>298</v>
      </c>
      <c r="C111" s="2" t="s">
        <v>299</v>
      </c>
      <c r="D111" s="2">
        <v>24</v>
      </c>
      <c r="E111" s="2" t="s">
        <v>345</v>
      </c>
      <c r="F111" s="2" t="s">
        <v>443</v>
      </c>
      <c r="G111" s="2" t="s">
        <v>445</v>
      </c>
      <c r="H111" s="2">
        <v>0</v>
      </c>
      <c r="I111" s="2" t="s">
        <v>297</v>
      </c>
      <c r="J111" s="2" t="s">
        <v>286</v>
      </c>
      <c r="K111" s="2">
        <v>2</v>
      </c>
    </row>
    <row r="112" spans="1:11" hidden="1" x14ac:dyDescent="0.25">
      <c r="A112" s="2">
        <v>2</v>
      </c>
      <c r="B112" s="2" t="s">
        <v>298</v>
      </c>
      <c r="C112" s="2" t="s">
        <v>299</v>
      </c>
      <c r="D112" s="2">
        <v>24</v>
      </c>
      <c r="E112" s="2" t="s">
        <v>345</v>
      </c>
      <c r="F112" s="2" t="s">
        <v>443</v>
      </c>
      <c r="G112" s="2" t="s">
        <v>445</v>
      </c>
      <c r="H112" s="2">
        <v>0</v>
      </c>
      <c r="I112" s="2" t="s">
        <v>363</v>
      </c>
      <c r="J112" s="2" t="s">
        <v>286</v>
      </c>
      <c r="K112" s="2">
        <v>1</v>
      </c>
    </row>
    <row r="113" spans="1:11" hidden="1" x14ac:dyDescent="0.25">
      <c r="A113" s="2">
        <v>2</v>
      </c>
      <c r="B113" s="2" t="s">
        <v>298</v>
      </c>
      <c r="C113" s="2" t="s">
        <v>299</v>
      </c>
      <c r="D113" s="2">
        <v>24</v>
      </c>
      <c r="E113" s="2" t="s">
        <v>345</v>
      </c>
      <c r="F113" s="2" t="s">
        <v>443</v>
      </c>
      <c r="G113" s="2" t="s">
        <v>445</v>
      </c>
      <c r="H113" s="2">
        <v>0</v>
      </c>
      <c r="I113" s="2" t="s">
        <v>336</v>
      </c>
      <c r="J113" s="2" t="s">
        <v>286</v>
      </c>
      <c r="K113" s="2">
        <v>2</v>
      </c>
    </row>
    <row r="114" spans="1:11" hidden="1" x14ac:dyDescent="0.25">
      <c r="A114" s="2">
        <v>2</v>
      </c>
      <c r="B114" s="2" t="s">
        <v>298</v>
      </c>
      <c r="C114" s="2" t="s">
        <v>299</v>
      </c>
      <c r="D114" s="2">
        <v>35</v>
      </c>
      <c r="E114" s="2" t="s">
        <v>346</v>
      </c>
      <c r="F114" s="2" t="s">
        <v>443</v>
      </c>
      <c r="G114" s="2" t="s">
        <v>444</v>
      </c>
      <c r="H114" s="2">
        <v>0</v>
      </c>
      <c r="I114" s="2" t="s">
        <v>297</v>
      </c>
      <c r="J114" s="2" t="s">
        <v>286</v>
      </c>
      <c r="K114" s="2">
        <v>1</v>
      </c>
    </row>
    <row r="115" spans="1:11" hidden="1" x14ac:dyDescent="0.25">
      <c r="A115" s="2">
        <v>2</v>
      </c>
      <c r="B115" s="2" t="s">
        <v>298</v>
      </c>
      <c r="C115" s="2" t="s">
        <v>299</v>
      </c>
      <c r="D115" s="2">
        <v>35</v>
      </c>
      <c r="E115" s="2" t="s">
        <v>346</v>
      </c>
      <c r="F115" s="2" t="s">
        <v>443</v>
      </c>
      <c r="G115" s="2" t="s">
        <v>444</v>
      </c>
      <c r="H115" s="2">
        <v>0</v>
      </c>
      <c r="I115" s="2" t="s">
        <v>363</v>
      </c>
      <c r="J115" s="2" t="s">
        <v>286</v>
      </c>
      <c r="K115" s="2">
        <v>4</v>
      </c>
    </row>
    <row r="116" spans="1:11" hidden="1" x14ac:dyDescent="0.25">
      <c r="A116" s="2">
        <v>2</v>
      </c>
      <c r="B116" s="2" t="s">
        <v>298</v>
      </c>
      <c r="C116" s="2" t="s">
        <v>299</v>
      </c>
      <c r="D116" s="2">
        <v>35</v>
      </c>
      <c r="E116" s="2" t="s">
        <v>346</v>
      </c>
      <c r="F116" s="2" t="s">
        <v>443</v>
      </c>
      <c r="G116" s="2" t="s">
        <v>445</v>
      </c>
      <c r="H116" s="2">
        <v>0</v>
      </c>
      <c r="I116" s="2" t="s">
        <v>336</v>
      </c>
      <c r="J116" s="2" t="s">
        <v>286</v>
      </c>
      <c r="K116" s="2">
        <v>1</v>
      </c>
    </row>
    <row r="117" spans="1:11" hidden="1" x14ac:dyDescent="0.25">
      <c r="A117" s="2">
        <v>3</v>
      </c>
      <c r="B117" s="2" t="s">
        <v>300</v>
      </c>
      <c r="C117" s="2" t="s">
        <v>301</v>
      </c>
      <c r="D117" s="2">
        <v>7</v>
      </c>
      <c r="E117" s="2" t="s">
        <v>347</v>
      </c>
      <c r="F117" s="2" t="s">
        <v>443</v>
      </c>
      <c r="G117" s="2" t="s">
        <v>444</v>
      </c>
      <c r="H117" s="2">
        <v>0</v>
      </c>
      <c r="I117" s="2" t="s">
        <v>297</v>
      </c>
      <c r="J117" s="2" t="s">
        <v>286</v>
      </c>
      <c r="K117" s="2">
        <v>112</v>
      </c>
    </row>
    <row r="118" spans="1:11" hidden="1" x14ac:dyDescent="0.25">
      <c r="A118" s="2">
        <v>3</v>
      </c>
      <c r="B118" s="2" t="s">
        <v>300</v>
      </c>
      <c r="C118" s="2" t="s">
        <v>301</v>
      </c>
      <c r="D118" s="2">
        <v>7</v>
      </c>
      <c r="E118" s="2" t="s">
        <v>347</v>
      </c>
      <c r="F118" s="2" t="s">
        <v>443</v>
      </c>
      <c r="G118" s="2" t="s">
        <v>444</v>
      </c>
      <c r="H118" s="2">
        <v>0</v>
      </c>
      <c r="I118" s="2" t="s">
        <v>363</v>
      </c>
      <c r="J118" s="2" t="s">
        <v>286</v>
      </c>
      <c r="K118" s="2">
        <v>352</v>
      </c>
    </row>
    <row r="119" spans="1:11" hidden="1" x14ac:dyDescent="0.25">
      <c r="A119" s="2">
        <v>3</v>
      </c>
      <c r="B119" s="2" t="s">
        <v>300</v>
      </c>
      <c r="C119" s="2" t="s">
        <v>301</v>
      </c>
      <c r="D119" s="2">
        <v>7</v>
      </c>
      <c r="E119" s="2" t="s">
        <v>347</v>
      </c>
      <c r="F119" s="2" t="s">
        <v>443</v>
      </c>
      <c r="G119" s="2" t="s">
        <v>444</v>
      </c>
      <c r="H119" s="2">
        <v>0</v>
      </c>
      <c r="I119" s="2" t="s">
        <v>336</v>
      </c>
      <c r="J119" s="2" t="s">
        <v>286</v>
      </c>
      <c r="K119" s="2">
        <v>597</v>
      </c>
    </row>
    <row r="120" spans="1:11" hidden="1" x14ac:dyDescent="0.25">
      <c r="A120" s="2">
        <v>3</v>
      </c>
      <c r="B120" s="2" t="s">
        <v>300</v>
      </c>
      <c r="C120" s="2" t="s">
        <v>301</v>
      </c>
      <c r="D120" s="2">
        <v>7</v>
      </c>
      <c r="E120" s="2" t="s">
        <v>347</v>
      </c>
      <c r="F120" s="2" t="s">
        <v>443</v>
      </c>
      <c r="G120" s="2" t="s">
        <v>444</v>
      </c>
      <c r="H120" s="2">
        <v>0</v>
      </c>
      <c r="I120" s="2" t="s">
        <v>363</v>
      </c>
      <c r="J120" s="2" t="s">
        <v>286</v>
      </c>
      <c r="K120" s="2">
        <v>2</v>
      </c>
    </row>
    <row r="121" spans="1:11" hidden="1" x14ac:dyDescent="0.25">
      <c r="A121" s="2">
        <v>3</v>
      </c>
      <c r="B121" s="2" t="s">
        <v>300</v>
      </c>
      <c r="C121" s="2" t="s">
        <v>301</v>
      </c>
      <c r="D121" s="2">
        <v>7</v>
      </c>
      <c r="E121" s="2" t="s">
        <v>347</v>
      </c>
      <c r="F121" s="2" t="s">
        <v>443</v>
      </c>
      <c r="G121" s="2" t="s">
        <v>445</v>
      </c>
      <c r="H121" s="2">
        <v>0</v>
      </c>
      <c r="I121" s="2" t="s">
        <v>297</v>
      </c>
      <c r="J121" s="2" t="s">
        <v>286</v>
      </c>
      <c r="K121" s="2">
        <v>2</v>
      </c>
    </row>
    <row r="122" spans="1:11" hidden="1" x14ac:dyDescent="0.25">
      <c r="A122" s="2">
        <v>3</v>
      </c>
      <c r="B122" s="2" t="s">
        <v>300</v>
      </c>
      <c r="C122" s="2" t="s">
        <v>301</v>
      </c>
      <c r="D122" s="2">
        <v>7</v>
      </c>
      <c r="E122" s="2" t="s">
        <v>347</v>
      </c>
      <c r="F122" s="2" t="s">
        <v>443</v>
      </c>
      <c r="G122" s="2" t="s">
        <v>445</v>
      </c>
      <c r="H122" s="2">
        <v>0</v>
      </c>
      <c r="I122" s="2" t="s">
        <v>363</v>
      </c>
      <c r="J122" s="2" t="s">
        <v>286</v>
      </c>
      <c r="K122" s="2">
        <v>5</v>
      </c>
    </row>
    <row r="123" spans="1:11" hidden="1" x14ac:dyDescent="0.25">
      <c r="A123" s="2">
        <v>3</v>
      </c>
      <c r="B123" s="2" t="s">
        <v>300</v>
      </c>
      <c r="C123" s="2" t="s">
        <v>301</v>
      </c>
      <c r="D123" s="2">
        <v>7</v>
      </c>
      <c r="E123" s="2" t="s">
        <v>347</v>
      </c>
      <c r="F123" s="2" t="s">
        <v>443</v>
      </c>
      <c r="G123" s="2" t="s">
        <v>445</v>
      </c>
      <c r="H123" s="2">
        <v>0</v>
      </c>
      <c r="I123" s="2" t="s">
        <v>336</v>
      </c>
      <c r="J123" s="2" t="s">
        <v>286</v>
      </c>
      <c r="K123" s="2">
        <v>19</v>
      </c>
    </row>
    <row r="124" spans="1:11" hidden="1" x14ac:dyDescent="0.25">
      <c r="A124" s="2">
        <v>3</v>
      </c>
      <c r="B124" s="2" t="s">
        <v>300</v>
      </c>
      <c r="C124" s="2" t="s">
        <v>301</v>
      </c>
      <c r="D124" s="2">
        <v>14</v>
      </c>
      <c r="E124" s="2" t="s">
        <v>348</v>
      </c>
      <c r="F124" s="2" t="s">
        <v>443</v>
      </c>
      <c r="G124" s="2" t="s">
        <v>444</v>
      </c>
      <c r="H124" s="2">
        <v>0</v>
      </c>
      <c r="I124" s="2" t="s">
        <v>297</v>
      </c>
      <c r="J124" s="2" t="s">
        <v>286</v>
      </c>
      <c r="K124" s="2">
        <v>112</v>
      </c>
    </row>
    <row r="125" spans="1:11" hidden="1" x14ac:dyDescent="0.25">
      <c r="A125" s="2">
        <v>3</v>
      </c>
      <c r="B125" s="2" t="s">
        <v>300</v>
      </c>
      <c r="C125" s="2" t="s">
        <v>301</v>
      </c>
      <c r="D125" s="2">
        <v>14</v>
      </c>
      <c r="E125" s="2" t="s">
        <v>348</v>
      </c>
      <c r="F125" s="2" t="s">
        <v>443</v>
      </c>
      <c r="G125" s="2" t="s">
        <v>444</v>
      </c>
      <c r="H125" s="2">
        <v>0</v>
      </c>
      <c r="I125" s="2" t="s">
        <v>363</v>
      </c>
      <c r="J125" s="2" t="s">
        <v>286</v>
      </c>
      <c r="K125" s="2">
        <v>411</v>
      </c>
    </row>
    <row r="126" spans="1:11" hidden="1" x14ac:dyDescent="0.25">
      <c r="A126" s="2">
        <v>3</v>
      </c>
      <c r="B126" s="2" t="s">
        <v>300</v>
      </c>
      <c r="C126" s="2" t="s">
        <v>301</v>
      </c>
      <c r="D126" s="2">
        <v>14</v>
      </c>
      <c r="E126" s="2" t="s">
        <v>348</v>
      </c>
      <c r="F126" s="2" t="s">
        <v>443</v>
      </c>
      <c r="G126" s="2" t="s">
        <v>444</v>
      </c>
      <c r="H126" s="2">
        <v>0</v>
      </c>
      <c r="I126" s="2" t="s">
        <v>336</v>
      </c>
      <c r="J126" s="2" t="s">
        <v>286</v>
      </c>
      <c r="K126" s="2">
        <v>552</v>
      </c>
    </row>
    <row r="127" spans="1:11" hidden="1" x14ac:dyDescent="0.25">
      <c r="A127" s="2">
        <v>3</v>
      </c>
      <c r="B127" s="2" t="s">
        <v>300</v>
      </c>
      <c r="C127" s="2" t="s">
        <v>301</v>
      </c>
      <c r="D127" s="2">
        <v>14</v>
      </c>
      <c r="E127" s="2" t="s">
        <v>348</v>
      </c>
      <c r="F127" s="2" t="s">
        <v>443</v>
      </c>
      <c r="G127" s="2" t="s">
        <v>444</v>
      </c>
      <c r="H127" s="2">
        <v>0</v>
      </c>
      <c r="I127" s="2" t="s">
        <v>363</v>
      </c>
      <c r="J127" s="2" t="s">
        <v>286</v>
      </c>
      <c r="K127" s="2">
        <v>4</v>
      </c>
    </row>
    <row r="128" spans="1:11" hidden="1" x14ac:dyDescent="0.25">
      <c r="A128" s="2">
        <v>3</v>
      </c>
      <c r="B128" s="2" t="s">
        <v>300</v>
      </c>
      <c r="C128" s="2" t="s">
        <v>301</v>
      </c>
      <c r="D128" s="2">
        <v>14</v>
      </c>
      <c r="E128" s="2" t="s">
        <v>348</v>
      </c>
      <c r="F128" s="2" t="s">
        <v>443</v>
      </c>
      <c r="G128" s="2" t="s">
        <v>445</v>
      </c>
      <c r="H128" s="2">
        <v>0</v>
      </c>
      <c r="I128" s="2" t="s">
        <v>297</v>
      </c>
      <c r="J128" s="2" t="s">
        <v>286</v>
      </c>
      <c r="K128" s="2">
        <v>5</v>
      </c>
    </row>
    <row r="129" spans="1:11" hidden="1" x14ac:dyDescent="0.25">
      <c r="A129" s="2">
        <v>3</v>
      </c>
      <c r="B129" s="2" t="s">
        <v>300</v>
      </c>
      <c r="C129" s="2" t="s">
        <v>301</v>
      </c>
      <c r="D129" s="2">
        <v>14</v>
      </c>
      <c r="E129" s="2" t="s">
        <v>348</v>
      </c>
      <c r="F129" s="2" t="s">
        <v>443</v>
      </c>
      <c r="G129" s="2" t="s">
        <v>445</v>
      </c>
      <c r="H129" s="2">
        <v>0</v>
      </c>
      <c r="I129" s="2" t="s">
        <v>363</v>
      </c>
      <c r="J129" s="2" t="s">
        <v>286</v>
      </c>
      <c r="K129" s="2">
        <v>26</v>
      </c>
    </row>
    <row r="130" spans="1:11" hidden="1" x14ac:dyDescent="0.25">
      <c r="A130" s="2">
        <v>3</v>
      </c>
      <c r="B130" s="2" t="s">
        <v>300</v>
      </c>
      <c r="C130" s="2" t="s">
        <v>301</v>
      </c>
      <c r="D130" s="2">
        <v>14</v>
      </c>
      <c r="E130" s="2" t="s">
        <v>348</v>
      </c>
      <c r="F130" s="2" t="s">
        <v>443</v>
      </c>
      <c r="G130" s="2" t="s">
        <v>445</v>
      </c>
      <c r="H130" s="2">
        <v>0</v>
      </c>
      <c r="I130" s="2" t="s">
        <v>336</v>
      </c>
      <c r="J130" s="2" t="s">
        <v>286</v>
      </c>
      <c r="K130" s="2">
        <v>32</v>
      </c>
    </row>
    <row r="131" spans="1:11" hidden="1" x14ac:dyDescent="0.25">
      <c r="A131" s="2">
        <v>3</v>
      </c>
      <c r="B131" s="2" t="s">
        <v>300</v>
      </c>
      <c r="C131" s="2" t="s">
        <v>301</v>
      </c>
      <c r="D131" s="2">
        <v>27</v>
      </c>
      <c r="E131" s="2" t="s">
        <v>349</v>
      </c>
      <c r="F131" s="2" t="s">
        <v>443</v>
      </c>
      <c r="G131" s="2" t="s">
        <v>444</v>
      </c>
      <c r="H131" s="2">
        <v>0</v>
      </c>
      <c r="I131" s="2" t="s">
        <v>297</v>
      </c>
      <c r="J131" s="2" t="s">
        <v>286</v>
      </c>
      <c r="K131" s="2">
        <v>14</v>
      </c>
    </row>
    <row r="132" spans="1:11" hidden="1" x14ac:dyDescent="0.25">
      <c r="A132" s="2">
        <v>3</v>
      </c>
      <c r="B132" s="2" t="s">
        <v>300</v>
      </c>
      <c r="C132" s="2" t="s">
        <v>301</v>
      </c>
      <c r="D132" s="2">
        <v>27</v>
      </c>
      <c r="E132" s="2" t="s">
        <v>349</v>
      </c>
      <c r="F132" s="2" t="s">
        <v>443</v>
      </c>
      <c r="G132" s="2" t="s">
        <v>444</v>
      </c>
      <c r="H132" s="2">
        <v>0</v>
      </c>
      <c r="I132" s="2" t="s">
        <v>363</v>
      </c>
      <c r="J132" s="2" t="s">
        <v>286</v>
      </c>
      <c r="K132" s="2">
        <v>73</v>
      </c>
    </row>
    <row r="133" spans="1:11" hidden="1" x14ac:dyDescent="0.25">
      <c r="A133" s="2">
        <v>3</v>
      </c>
      <c r="B133" s="2" t="s">
        <v>300</v>
      </c>
      <c r="C133" s="2" t="s">
        <v>301</v>
      </c>
      <c r="D133" s="2">
        <v>27</v>
      </c>
      <c r="E133" s="2" t="s">
        <v>349</v>
      </c>
      <c r="F133" s="2" t="s">
        <v>443</v>
      </c>
      <c r="G133" s="2" t="s">
        <v>444</v>
      </c>
      <c r="H133" s="2">
        <v>0</v>
      </c>
      <c r="I133" s="2" t="s">
        <v>336</v>
      </c>
      <c r="J133" s="2" t="s">
        <v>286</v>
      </c>
      <c r="K133" s="2">
        <v>520</v>
      </c>
    </row>
    <row r="134" spans="1:11" hidden="1" x14ac:dyDescent="0.25">
      <c r="A134" s="2">
        <v>3</v>
      </c>
      <c r="B134" s="2" t="s">
        <v>300</v>
      </c>
      <c r="C134" s="2" t="s">
        <v>301</v>
      </c>
      <c r="D134" s="2">
        <v>27</v>
      </c>
      <c r="E134" s="2" t="s">
        <v>349</v>
      </c>
      <c r="F134" s="2" t="s">
        <v>443</v>
      </c>
      <c r="G134" s="2" t="s">
        <v>444</v>
      </c>
      <c r="H134" s="2">
        <v>0</v>
      </c>
      <c r="I134" s="2" t="s">
        <v>363</v>
      </c>
      <c r="J134" s="2" t="s">
        <v>286</v>
      </c>
      <c r="K134" s="2">
        <v>2</v>
      </c>
    </row>
    <row r="135" spans="1:11" hidden="1" x14ac:dyDescent="0.25">
      <c r="A135" s="2">
        <v>3</v>
      </c>
      <c r="B135" s="2" t="s">
        <v>300</v>
      </c>
      <c r="C135" s="2" t="s">
        <v>301</v>
      </c>
      <c r="D135" s="2">
        <v>27</v>
      </c>
      <c r="E135" s="2" t="s">
        <v>349</v>
      </c>
      <c r="F135" s="2" t="s">
        <v>443</v>
      </c>
      <c r="G135" s="2" t="s">
        <v>445</v>
      </c>
      <c r="H135" s="2">
        <v>0</v>
      </c>
      <c r="I135" s="2" t="s">
        <v>297</v>
      </c>
      <c r="J135" s="2" t="s">
        <v>286</v>
      </c>
      <c r="K135" s="2">
        <v>1</v>
      </c>
    </row>
    <row r="136" spans="1:11" hidden="1" x14ac:dyDescent="0.25">
      <c r="A136" s="2">
        <v>3</v>
      </c>
      <c r="B136" s="2" t="s">
        <v>300</v>
      </c>
      <c r="C136" s="2" t="s">
        <v>301</v>
      </c>
      <c r="D136" s="2">
        <v>27</v>
      </c>
      <c r="E136" s="2" t="s">
        <v>349</v>
      </c>
      <c r="F136" s="2" t="s">
        <v>443</v>
      </c>
      <c r="G136" s="2" t="s">
        <v>445</v>
      </c>
      <c r="H136" s="2">
        <v>0</v>
      </c>
      <c r="I136" s="2" t="s">
        <v>363</v>
      </c>
      <c r="J136" s="2" t="s">
        <v>286</v>
      </c>
      <c r="K136" s="2">
        <v>1</v>
      </c>
    </row>
    <row r="137" spans="1:11" hidden="1" x14ac:dyDescent="0.25">
      <c r="A137" s="2">
        <v>3</v>
      </c>
      <c r="B137" s="2" t="s">
        <v>300</v>
      </c>
      <c r="C137" s="2" t="s">
        <v>301</v>
      </c>
      <c r="D137" s="2">
        <v>27</v>
      </c>
      <c r="E137" s="2" t="s">
        <v>349</v>
      </c>
      <c r="F137" s="2" t="s">
        <v>443</v>
      </c>
      <c r="G137" s="2" t="s">
        <v>445</v>
      </c>
      <c r="H137" s="2">
        <v>0</v>
      </c>
      <c r="I137" s="2" t="s">
        <v>336</v>
      </c>
      <c r="J137" s="2" t="s">
        <v>286</v>
      </c>
      <c r="K137" s="2">
        <v>8</v>
      </c>
    </row>
    <row r="138" spans="1:11" hidden="1" x14ac:dyDescent="0.25">
      <c r="A138" s="2">
        <v>4</v>
      </c>
      <c r="B138" s="2" t="s">
        <v>302</v>
      </c>
      <c r="C138" s="2" t="s">
        <v>303</v>
      </c>
      <c r="D138" s="2">
        <v>3</v>
      </c>
      <c r="E138" s="2" t="s">
        <v>350</v>
      </c>
      <c r="F138" s="2" t="s">
        <v>443</v>
      </c>
      <c r="G138" s="2" t="s">
        <v>444</v>
      </c>
      <c r="H138" s="2">
        <v>0</v>
      </c>
      <c r="I138" s="2" t="s">
        <v>297</v>
      </c>
      <c r="J138" s="2" t="s">
        <v>286</v>
      </c>
      <c r="K138" s="2">
        <v>329</v>
      </c>
    </row>
    <row r="139" spans="1:11" hidden="1" x14ac:dyDescent="0.25">
      <c r="A139" s="2">
        <v>4</v>
      </c>
      <c r="B139" s="2" t="s">
        <v>302</v>
      </c>
      <c r="C139" s="2" t="s">
        <v>303</v>
      </c>
      <c r="D139" s="2">
        <v>3</v>
      </c>
      <c r="E139" s="2" t="s">
        <v>350</v>
      </c>
      <c r="F139" s="2" t="s">
        <v>443</v>
      </c>
      <c r="G139" s="2" t="s">
        <v>444</v>
      </c>
      <c r="H139" s="2">
        <v>0</v>
      </c>
      <c r="I139" s="2" t="s">
        <v>363</v>
      </c>
      <c r="J139" s="2" t="s">
        <v>286</v>
      </c>
      <c r="K139" s="2">
        <v>1247</v>
      </c>
    </row>
    <row r="140" spans="1:11" hidden="1" x14ac:dyDescent="0.25">
      <c r="A140" s="2">
        <v>4</v>
      </c>
      <c r="B140" s="2" t="s">
        <v>302</v>
      </c>
      <c r="C140" s="2" t="s">
        <v>303</v>
      </c>
      <c r="D140" s="2">
        <v>3</v>
      </c>
      <c r="E140" s="2" t="s">
        <v>350</v>
      </c>
      <c r="F140" s="2" t="s">
        <v>443</v>
      </c>
      <c r="G140" s="2" t="s">
        <v>444</v>
      </c>
      <c r="H140" s="2">
        <v>0</v>
      </c>
      <c r="I140" s="2" t="s">
        <v>336</v>
      </c>
      <c r="J140" s="2" t="s">
        <v>286</v>
      </c>
      <c r="K140" s="2">
        <v>1188</v>
      </c>
    </row>
    <row r="141" spans="1:11" hidden="1" x14ac:dyDescent="0.25">
      <c r="A141" s="2">
        <v>4</v>
      </c>
      <c r="B141" s="2" t="s">
        <v>302</v>
      </c>
      <c r="C141" s="2" t="s">
        <v>303</v>
      </c>
      <c r="D141" s="2">
        <v>3</v>
      </c>
      <c r="E141" s="2" t="s">
        <v>350</v>
      </c>
      <c r="F141" s="2" t="s">
        <v>443</v>
      </c>
      <c r="G141" s="2" t="s">
        <v>444</v>
      </c>
      <c r="H141" s="2">
        <v>0</v>
      </c>
      <c r="I141" s="2" t="s">
        <v>363</v>
      </c>
      <c r="J141" s="2" t="s">
        <v>286</v>
      </c>
      <c r="K141" s="2">
        <v>11</v>
      </c>
    </row>
    <row r="142" spans="1:11" hidden="1" x14ac:dyDescent="0.25">
      <c r="A142" s="2">
        <v>4</v>
      </c>
      <c r="B142" s="2" t="s">
        <v>302</v>
      </c>
      <c r="C142" s="2" t="s">
        <v>303</v>
      </c>
      <c r="D142" s="2">
        <v>3</v>
      </c>
      <c r="E142" s="2" t="s">
        <v>350</v>
      </c>
      <c r="F142" s="2" t="s">
        <v>443</v>
      </c>
      <c r="G142" s="2" t="s">
        <v>445</v>
      </c>
      <c r="H142" s="2">
        <v>0</v>
      </c>
      <c r="I142" s="2" t="s">
        <v>297</v>
      </c>
      <c r="J142" s="2" t="s">
        <v>286</v>
      </c>
      <c r="K142" s="2">
        <v>93</v>
      </c>
    </row>
    <row r="143" spans="1:11" hidden="1" x14ac:dyDescent="0.25">
      <c r="A143" s="2">
        <v>4</v>
      </c>
      <c r="B143" s="2" t="s">
        <v>302</v>
      </c>
      <c r="C143" s="2" t="s">
        <v>303</v>
      </c>
      <c r="D143" s="2">
        <v>3</v>
      </c>
      <c r="E143" s="2" t="s">
        <v>350</v>
      </c>
      <c r="F143" s="2" t="s">
        <v>443</v>
      </c>
      <c r="G143" s="2" t="s">
        <v>445</v>
      </c>
      <c r="H143" s="2">
        <v>0</v>
      </c>
      <c r="I143" s="2" t="s">
        <v>363</v>
      </c>
      <c r="J143" s="2" t="s">
        <v>286</v>
      </c>
      <c r="K143" s="2">
        <v>537</v>
      </c>
    </row>
    <row r="144" spans="1:11" hidden="1" x14ac:dyDescent="0.25">
      <c r="A144" s="2">
        <v>4</v>
      </c>
      <c r="B144" s="2" t="s">
        <v>302</v>
      </c>
      <c r="C144" s="2" t="s">
        <v>303</v>
      </c>
      <c r="D144" s="2">
        <v>3</v>
      </c>
      <c r="E144" s="2" t="s">
        <v>350</v>
      </c>
      <c r="F144" s="2" t="s">
        <v>443</v>
      </c>
      <c r="G144" s="2" t="s">
        <v>445</v>
      </c>
      <c r="H144" s="2">
        <v>0</v>
      </c>
      <c r="I144" s="2" t="s">
        <v>336</v>
      </c>
      <c r="J144" s="2" t="s">
        <v>286</v>
      </c>
      <c r="K144" s="2">
        <v>1318</v>
      </c>
    </row>
    <row r="145" spans="1:11" hidden="1" x14ac:dyDescent="0.25">
      <c r="A145" s="2">
        <v>4</v>
      </c>
      <c r="B145" s="2" t="s">
        <v>302</v>
      </c>
      <c r="C145" s="2" t="s">
        <v>303</v>
      </c>
      <c r="D145" s="2">
        <v>3</v>
      </c>
      <c r="E145" s="2" t="s">
        <v>350</v>
      </c>
      <c r="F145" s="2" t="s">
        <v>443</v>
      </c>
      <c r="G145" s="2" t="s">
        <v>445</v>
      </c>
      <c r="H145" s="2">
        <v>0</v>
      </c>
      <c r="I145" s="2" t="s">
        <v>363</v>
      </c>
      <c r="J145" s="2" t="s">
        <v>286</v>
      </c>
      <c r="K145" s="2">
        <v>36</v>
      </c>
    </row>
    <row r="146" spans="1:11" hidden="1" x14ac:dyDescent="0.25">
      <c r="A146" s="2">
        <v>4</v>
      </c>
      <c r="B146" s="2" t="s">
        <v>302</v>
      </c>
      <c r="C146" s="2" t="s">
        <v>303</v>
      </c>
      <c r="D146" s="2">
        <v>4</v>
      </c>
      <c r="E146" s="2" t="s">
        <v>351</v>
      </c>
      <c r="F146" s="2" t="s">
        <v>443</v>
      </c>
      <c r="G146" s="2" t="s">
        <v>444</v>
      </c>
      <c r="H146" s="2">
        <v>0</v>
      </c>
      <c r="I146" s="2" t="s">
        <v>297</v>
      </c>
      <c r="J146" s="2" t="s">
        <v>286</v>
      </c>
      <c r="K146" s="2">
        <v>62</v>
      </c>
    </row>
    <row r="147" spans="1:11" hidden="1" x14ac:dyDescent="0.25">
      <c r="A147" s="2">
        <v>4</v>
      </c>
      <c r="B147" s="2" t="s">
        <v>302</v>
      </c>
      <c r="C147" s="2" t="s">
        <v>303</v>
      </c>
      <c r="D147" s="2">
        <v>4</v>
      </c>
      <c r="E147" s="2" t="s">
        <v>351</v>
      </c>
      <c r="F147" s="2" t="s">
        <v>443</v>
      </c>
      <c r="G147" s="2" t="s">
        <v>444</v>
      </c>
      <c r="H147" s="2">
        <v>0</v>
      </c>
      <c r="I147" s="2" t="s">
        <v>363</v>
      </c>
      <c r="J147" s="2" t="s">
        <v>286</v>
      </c>
      <c r="K147" s="2">
        <v>484</v>
      </c>
    </row>
    <row r="148" spans="1:11" hidden="1" x14ac:dyDescent="0.25">
      <c r="A148" s="2">
        <v>4</v>
      </c>
      <c r="B148" s="2" t="s">
        <v>302</v>
      </c>
      <c r="C148" s="2" t="s">
        <v>303</v>
      </c>
      <c r="D148" s="2">
        <v>4</v>
      </c>
      <c r="E148" s="2" t="s">
        <v>351</v>
      </c>
      <c r="F148" s="2" t="s">
        <v>443</v>
      </c>
      <c r="G148" s="2" t="s">
        <v>444</v>
      </c>
      <c r="H148" s="2">
        <v>0</v>
      </c>
      <c r="I148" s="2" t="s">
        <v>336</v>
      </c>
      <c r="J148" s="2" t="s">
        <v>286</v>
      </c>
      <c r="K148" s="2">
        <v>375</v>
      </c>
    </row>
    <row r="149" spans="1:11" hidden="1" x14ac:dyDescent="0.25">
      <c r="A149" s="2">
        <v>4</v>
      </c>
      <c r="B149" s="2" t="s">
        <v>302</v>
      </c>
      <c r="C149" s="2" t="s">
        <v>303</v>
      </c>
      <c r="D149" s="2">
        <v>4</v>
      </c>
      <c r="E149" s="2" t="s">
        <v>351</v>
      </c>
      <c r="F149" s="2" t="s">
        <v>443</v>
      </c>
      <c r="G149" s="2" t="s">
        <v>445</v>
      </c>
      <c r="H149" s="2">
        <v>0</v>
      </c>
      <c r="I149" s="2" t="s">
        <v>297</v>
      </c>
      <c r="J149" s="2" t="s">
        <v>286</v>
      </c>
      <c r="K149" s="2">
        <v>3</v>
      </c>
    </row>
    <row r="150" spans="1:11" hidden="1" x14ac:dyDescent="0.25">
      <c r="A150" s="2">
        <v>4</v>
      </c>
      <c r="B150" s="2" t="s">
        <v>302</v>
      </c>
      <c r="C150" s="2" t="s">
        <v>303</v>
      </c>
      <c r="D150" s="2">
        <v>4</v>
      </c>
      <c r="E150" s="2" t="s">
        <v>351</v>
      </c>
      <c r="F150" s="2" t="s">
        <v>443</v>
      </c>
      <c r="G150" s="2" t="s">
        <v>445</v>
      </c>
      <c r="H150" s="2">
        <v>0</v>
      </c>
      <c r="I150" s="2" t="s">
        <v>363</v>
      </c>
      <c r="J150" s="2" t="s">
        <v>286</v>
      </c>
      <c r="K150" s="2">
        <v>52</v>
      </c>
    </row>
    <row r="151" spans="1:11" hidden="1" x14ac:dyDescent="0.25">
      <c r="A151" s="2">
        <v>4</v>
      </c>
      <c r="B151" s="2" t="s">
        <v>302</v>
      </c>
      <c r="C151" s="2" t="s">
        <v>303</v>
      </c>
      <c r="D151" s="2">
        <v>4</v>
      </c>
      <c r="E151" s="2" t="s">
        <v>351</v>
      </c>
      <c r="F151" s="2" t="s">
        <v>443</v>
      </c>
      <c r="G151" s="2" t="s">
        <v>445</v>
      </c>
      <c r="H151" s="2">
        <v>0</v>
      </c>
      <c r="I151" s="2" t="s">
        <v>336</v>
      </c>
      <c r="J151" s="2" t="s">
        <v>286</v>
      </c>
      <c r="K151" s="2">
        <v>12</v>
      </c>
    </row>
    <row r="152" spans="1:11" hidden="1" x14ac:dyDescent="0.25">
      <c r="A152" s="2">
        <v>4</v>
      </c>
      <c r="B152" s="2" t="s">
        <v>302</v>
      </c>
      <c r="C152" s="2" t="s">
        <v>303</v>
      </c>
      <c r="D152" s="2">
        <v>30</v>
      </c>
      <c r="E152" s="2" t="s">
        <v>352</v>
      </c>
      <c r="F152" s="2" t="s">
        <v>443</v>
      </c>
      <c r="G152" s="2" t="s">
        <v>444</v>
      </c>
      <c r="H152" s="2">
        <v>0</v>
      </c>
      <c r="I152" s="2" t="s">
        <v>297</v>
      </c>
      <c r="J152" s="2" t="s">
        <v>286</v>
      </c>
      <c r="K152" s="2">
        <v>62</v>
      </c>
    </row>
    <row r="153" spans="1:11" hidden="1" x14ac:dyDescent="0.25">
      <c r="A153" s="2">
        <v>4</v>
      </c>
      <c r="B153" s="2" t="s">
        <v>302</v>
      </c>
      <c r="C153" s="2" t="s">
        <v>303</v>
      </c>
      <c r="D153" s="2">
        <v>30</v>
      </c>
      <c r="E153" s="2" t="s">
        <v>352</v>
      </c>
      <c r="F153" s="2" t="s">
        <v>443</v>
      </c>
      <c r="G153" s="2" t="s">
        <v>444</v>
      </c>
      <c r="H153" s="2">
        <v>0</v>
      </c>
      <c r="I153" s="2" t="s">
        <v>363</v>
      </c>
      <c r="J153" s="2" t="s">
        <v>286</v>
      </c>
      <c r="K153" s="2">
        <v>842</v>
      </c>
    </row>
    <row r="154" spans="1:11" hidden="1" x14ac:dyDescent="0.25">
      <c r="A154" s="2">
        <v>4</v>
      </c>
      <c r="B154" s="2" t="s">
        <v>302</v>
      </c>
      <c r="C154" s="2" t="s">
        <v>303</v>
      </c>
      <c r="D154" s="2">
        <v>30</v>
      </c>
      <c r="E154" s="2" t="s">
        <v>352</v>
      </c>
      <c r="F154" s="2" t="s">
        <v>443</v>
      </c>
      <c r="G154" s="2" t="s">
        <v>444</v>
      </c>
      <c r="H154" s="2">
        <v>0</v>
      </c>
      <c r="I154" s="2" t="s">
        <v>336</v>
      </c>
      <c r="J154" s="2" t="s">
        <v>286</v>
      </c>
      <c r="K154" s="2">
        <v>958</v>
      </c>
    </row>
    <row r="155" spans="1:11" hidden="1" x14ac:dyDescent="0.25">
      <c r="A155" s="2">
        <v>4</v>
      </c>
      <c r="B155" s="2" t="s">
        <v>302</v>
      </c>
      <c r="C155" s="2" t="s">
        <v>303</v>
      </c>
      <c r="D155" s="2">
        <v>30</v>
      </c>
      <c r="E155" s="2" t="s">
        <v>352</v>
      </c>
      <c r="F155" s="2" t="s">
        <v>443</v>
      </c>
      <c r="G155" s="2" t="s">
        <v>445</v>
      </c>
      <c r="H155" s="2">
        <v>0</v>
      </c>
      <c r="I155" s="2" t="s">
        <v>297</v>
      </c>
      <c r="J155" s="2" t="s">
        <v>286</v>
      </c>
      <c r="K155" s="2">
        <v>22</v>
      </c>
    </row>
    <row r="156" spans="1:11" hidden="1" x14ac:dyDescent="0.25">
      <c r="A156" s="2">
        <v>4</v>
      </c>
      <c r="B156" s="2" t="s">
        <v>302</v>
      </c>
      <c r="C156" s="2" t="s">
        <v>303</v>
      </c>
      <c r="D156" s="2">
        <v>30</v>
      </c>
      <c r="E156" s="2" t="s">
        <v>352</v>
      </c>
      <c r="F156" s="2" t="s">
        <v>443</v>
      </c>
      <c r="G156" s="2" t="s">
        <v>445</v>
      </c>
      <c r="H156" s="2">
        <v>0</v>
      </c>
      <c r="I156" s="2" t="s">
        <v>363</v>
      </c>
      <c r="J156" s="2" t="s">
        <v>286</v>
      </c>
      <c r="K156" s="2">
        <v>48</v>
      </c>
    </row>
    <row r="157" spans="1:11" hidden="1" x14ac:dyDescent="0.25">
      <c r="A157" s="2">
        <v>4</v>
      </c>
      <c r="B157" s="2" t="s">
        <v>302</v>
      </c>
      <c r="C157" s="2" t="s">
        <v>303</v>
      </c>
      <c r="D157" s="2">
        <v>30</v>
      </c>
      <c r="E157" s="2" t="s">
        <v>352</v>
      </c>
      <c r="F157" s="2" t="s">
        <v>443</v>
      </c>
      <c r="G157" s="2" t="s">
        <v>445</v>
      </c>
      <c r="H157" s="2">
        <v>0</v>
      </c>
      <c r="I157" s="2" t="s">
        <v>336</v>
      </c>
      <c r="J157" s="2" t="s">
        <v>286</v>
      </c>
      <c r="K157" s="2">
        <v>58</v>
      </c>
    </row>
    <row r="158" spans="1:11" hidden="1" x14ac:dyDescent="0.25">
      <c r="A158" s="2">
        <v>4</v>
      </c>
      <c r="B158" s="2" t="s">
        <v>302</v>
      </c>
      <c r="C158" s="2" t="s">
        <v>303</v>
      </c>
      <c r="D158" s="2">
        <v>30</v>
      </c>
      <c r="E158" s="2" t="s">
        <v>352</v>
      </c>
      <c r="F158" s="2" t="s">
        <v>443</v>
      </c>
      <c r="G158" s="2" t="s">
        <v>446</v>
      </c>
      <c r="H158" s="2">
        <v>0</v>
      </c>
      <c r="I158" s="2" t="s">
        <v>363</v>
      </c>
      <c r="J158" s="2" t="s">
        <v>286</v>
      </c>
      <c r="K158" s="2">
        <v>1</v>
      </c>
    </row>
    <row r="159" spans="1:11" hidden="1" x14ac:dyDescent="0.25">
      <c r="A159" s="2">
        <v>5</v>
      </c>
      <c r="B159" s="2" t="s">
        <v>304</v>
      </c>
      <c r="C159" s="2" t="s">
        <v>305</v>
      </c>
      <c r="D159" s="2">
        <v>1</v>
      </c>
      <c r="E159" s="2" t="s">
        <v>353</v>
      </c>
      <c r="F159" s="2" t="s">
        <v>443</v>
      </c>
      <c r="G159" s="2" t="s">
        <v>444</v>
      </c>
      <c r="H159" s="2">
        <v>0</v>
      </c>
      <c r="I159" s="2" t="s">
        <v>297</v>
      </c>
      <c r="J159" s="2" t="s">
        <v>286</v>
      </c>
      <c r="K159" s="2">
        <v>244</v>
      </c>
    </row>
    <row r="160" spans="1:11" hidden="1" x14ac:dyDescent="0.25">
      <c r="A160" s="2">
        <v>5</v>
      </c>
      <c r="B160" s="2" t="s">
        <v>304</v>
      </c>
      <c r="C160" s="2" t="s">
        <v>305</v>
      </c>
      <c r="D160" s="2">
        <v>1</v>
      </c>
      <c r="E160" s="2" t="s">
        <v>353</v>
      </c>
      <c r="F160" s="2" t="s">
        <v>443</v>
      </c>
      <c r="G160" s="2" t="s">
        <v>444</v>
      </c>
      <c r="H160" s="2">
        <v>0</v>
      </c>
      <c r="I160" s="2" t="s">
        <v>363</v>
      </c>
      <c r="J160" s="2" t="s">
        <v>286</v>
      </c>
      <c r="K160" s="2">
        <v>1036</v>
      </c>
    </row>
    <row r="161" spans="1:11" hidden="1" x14ac:dyDescent="0.25">
      <c r="A161" s="2">
        <v>5</v>
      </c>
      <c r="B161" s="2" t="s">
        <v>304</v>
      </c>
      <c r="C161" s="2" t="s">
        <v>305</v>
      </c>
      <c r="D161" s="2">
        <v>1</v>
      </c>
      <c r="E161" s="2" t="s">
        <v>353</v>
      </c>
      <c r="F161" s="2" t="s">
        <v>443</v>
      </c>
      <c r="G161" s="2" t="s">
        <v>444</v>
      </c>
      <c r="H161" s="2">
        <v>0</v>
      </c>
      <c r="I161" s="2" t="s">
        <v>336</v>
      </c>
      <c r="J161" s="2" t="s">
        <v>286</v>
      </c>
      <c r="K161" s="2">
        <v>2065</v>
      </c>
    </row>
    <row r="162" spans="1:11" hidden="1" x14ac:dyDescent="0.25">
      <c r="A162" s="2">
        <v>5</v>
      </c>
      <c r="B162" s="2" t="s">
        <v>304</v>
      </c>
      <c r="C162" s="2" t="s">
        <v>305</v>
      </c>
      <c r="D162" s="2">
        <v>1</v>
      </c>
      <c r="E162" s="2" t="s">
        <v>353</v>
      </c>
      <c r="F162" s="2" t="s">
        <v>443</v>
      </c>
      <c r="G162" s="2" t="s">
        <v>444</v>
      </c>
      <c r="H162" s="2">
        <v>0</v>
      </c>
      <c r="I162" s="2" t="s">
        <v>363</v>
      </c>
      <c r="J162" s="2" t="s">
        <v>286</v>
      </c>
      <c r="K162" s="2">
        <v>1</v>
      </c>
    </row>
    <row r="163" spans="1:11" hidden="1" x14ac:dyDescent="0.25">
      <c r="A163" s="2">
        <v>5</v>
      </c>
      <c r="B163" s="2" t="s">
        <v>304</v>
      </c>
      <c r="C163" s="2" t="s">
        <v>305</v>
      </c>
      <c r="D163" s="2">
        <v>1</v>
      </c>
      <c r="E163" s="2" t="s">
        <v>353</v>
      </c>
      <c r="F163" s="2" t="s">
        <v>443</v>
      </c>
      <c r="G163" s="2" t="s">
        <v>445</v>
      </c>
      <c r="H163" s="2">
        <v>0</v>
      </c>
      <c r="I163" s="2" t="s">
        <v>297</v>
      </c>
      <c r="J163" s="2" t="s">
        <v>286</v>
      </c>
      <c r="K163" s="2">
        <v>365</v>
      </c>
    </row>
    <row r="164" spans="1:11" hidden="1" x14ac:dyDescent="0.25">
      <c r="A164" s="2">
        <v>5</v>
      </c>
      <c r="B164" s="2" t="s">
        <v>304</v>
      </c>
      <c r="C164" s="2" t="s">
        <v>305</v>
      </c>
      <c r="D164" s="2">
        <v>1</v>
      </c>
      <c r="E164" s="2" t="s">
        <v>353</v>
      </c>
      <c r="F164" s="2" t="s">
        <v>443</v>
      </c>
      <c r="G164" s="2" t="s">
        <v>445</v>
      </c>
      <c r="H164" s="2">
        <v>0</v>
      </c>
      <c r="I164" s="2" t="s">
        <v>363</v>
      </c>
      <c r="J164" s="2" t="s">
        <v>286</v>
      </c>
      <c r="K164" s="2">
        <v>4389</v>
      </c>
    </row>
    <row r="165" spans="1:11" hidden="1" x14ac:dyDescent="0.25">
      <c r="A165" s="2">
        <v>5</v>
      </c>
      <c r="B165" s="2" t="s">
        <v>304</v>
      </c>
      <c r="C165" s="2" t="s">
        <v>305</v>
      </c>
      <c r="D165" s="2">
        <v>1</v>
      </c>
      <c r="E165" s="2" t="s">
        <v>353</v>
      </c>
      <c r="F165" s="2" t="s">
        <v>443</v>
      </c>
      <c r="G165" s="2" t="s">
        <v>445</v>
      </c>
      <c r="H165" s="2">
        <v>0</v>
      </c>
      <c r="I165" s="2" t="s">
        <v>336</v>
      </c>
      <c r="J165" s="2" t="s">
        <v>286</v>
      </c>
      <c r="K165" s="2">
        <v>6044</v>
      </c>
    </row>
    <row r="166" spans="1:11" hidden="1" x14ac:dyDescent="0.25">
      <c r="A166" s="2">
        <v>5</v>
      </c>
      <c r="B166" s="2" t="s">
        <v>304</v>
      </c>
      <c r="C166" s="2" t="s">
        <v>305</v>
      </c>
      <c r="D166" s="2">
        <v>1</v>
      </c>
      <c r="E166" s="2" t="s">
        <v>353</v>
      </c>
      <c r="F166" s="2" t="s">
        <v>443</v>
      </c>
      <c r="G166" s="2" t="s">
        <v>445</v>
      </c>
      <c r="H166" s="2">
        <v>0</v>
      </c>
      <c r="I166" s="2" t="s">
        <v>363</v>
      </c>
      <c r="J166" s="2" t="s">
        <v>286</v>
      </c>
      <c r="K166" s="2">
        <v>1</v>
      </c>
    </row>
    <row r="167" spans="1:11" hidden="1" x14ac:dyDescent="0.25">
      <c r="A167" s="2">
        <v>5</v>
      </c>
      <c r="B167" s="2" t="s">
        <v>304</v>
      </c>
      <c r="C167" s="2" t="s">
        <v>305</v>
      </c>
      <c r="D167" s="2">
        <v>1</v>
      </c>
      <c r="E167" s="2" t="s">
        <v>353</v>
      </c>
      <c r="F167" s="2" t="s">
        <v>443</v>
      </c>
      <c r="G167" s="2" t="s">
        <v>446</v>
      </c>
      <c r="H167" s="2">
        <v>0</v>
      </c>
      <c r="I167" s="2" t="s">
        <v>297</v>
      </c>
      <c r="J167" s="2" t="s">
        <v>286</v>
      </c>
      <c r="K167" s="2">
        <v>1</v>
      </c>
    </row>
    <row r="168" spans="1:11" hidden="1" x14ac:dyDescent="0.25">
      <c r="A168" s="2">
        <v>5</v>
      </c>
      <c r="B168" s="2" t="s">
        <v>304</v>
      </c>
      <c r="C168" s="2" t="s">
        <v>305</v>
      </c>
      <c r="D168" s="2">
        <v>1</v>
      </c>
      <c r="E168" s="2" t="s">
        <v>353</v>
      </c>
      <c r="F168" s="2" t="s">
        <v>443</v>
      </c>
      <c r="G168" s="2" t="s">
        <v>446</v>
      </c>
      <c r="H168" s="2">
        <v>0</v>
      </c>
      <c r="I168" s="2" t="s">
        <v>363</v>
      </c>
      <c r="J168" s="2" t="s">
        <v>286</v>
      </c>
      <c r="K168" s="2">
        <v>1</v>
      </c>
    </row>
    <row r="169" spans="1:11" hidden="1" x14ac:dyDescent="0.25">
      <c r="A169" s="2">
        <v>5</v>
      </c>
      <c r="B169" s="2" t="s">
        <v>304</v>
      </c>
      <c r="C169" s="2" t="s">
        <v>305</v>
      </c>
      <c r="D169" s="2">
        <v>10</v>
      </c>
      <c r="E169" s="2" t="s">
        <v>354</v>
      </c>
      <c r="F169" s="2" t="s">
        <v>443</v>
      </c>
      <c r="G169" s="2" t="s">
        <v>444</v>
      </c>
      <c r="H169" s="2">
        <v>0</v>
      </c>
      <c r="I169" s="2" t="s">
        <v>297</v>
      </c>
      <c r="J169" s="2" t="s">
        <v>286</v>
      </c>
      <c r="K169" s="2">
        <v>128</v>
      </c>
    </row>
    <row r="170" spans="1:11" hidden="1" x14ac:dyDescent="0.25">
      <c r="A170" s="2">
        <v>5</v>
      </c>
      <c r="B170" s="2" t="s">
        <v>304</v>
      </c>
      <c r="C170" s="2" t="s">
        <v>305</v>
      </c>
      <c r="D170" s="2">
        <v>10</v>
      </c>
      <c r="E170" s="2" t="s">
        <v>354</v>
      </c>
      <c r="F170" s="2" t="s">
        <v>443</v>
      </c>
      <c r="G170" s="2" t="s">
        <v>444</v>
      </c>
      <c r="H170" s="2">
        <v>0</v>
      </c>
      <c r="I170" s="2" t="s">
        <v>363</v>
      </c>
      <c r="J170" s="2" t="s">
        <v>286</v>
      </c>
      <c r="K170" s="2">
        <v>315</v>
      </c>
    </row>
    <row r="171" spans="1:11" hidden="1" x14ac:dyDescent="0.25">
      <c r="A171" s="2">
        <v>5</v>
      </c>
      <c r="B171" s="2" t="s">
        <v>304</v>
      </c>
      <c r="C171" s="2" t="s">
        <v>305</v>
      </c>
      <c r="D171" s="2">
        <v>10</v>
      </c>
      <c r="E171" s="2" t="s">
        <v>354</v>
      </c>
      <c r="F171" s="2" t="s">
        <v>443</v>
      </c>
      <c r="G171" s="2" t="s">
        <v>444</v>
      </c>
      <c r="H171" s="2">
        <v>0</v>
      </c>
      <c r="I171" s="2" t="s">
        <v>336</v>
      </c>
      <c r="J171" s="2" t="s">
        <v>286</v>
      </c>
      <c r="K171" s="2">
        <v>614</v>
      </c>
    </row>
    <row r="172" spans="1:11" hidden="1" x14ac:dyDescent="0.25">
      <c r="A172" s="2">
        <v>5</v>
      </c>
      <c r="B172" s="2" t="s">
        <v>304</v>
      </c>
      <c r="C172" s="2" t="s">
        <v>305</v>
      </c>
      <c r="D172" s="2">
        <v>10</v>
      </c>
      <c r="E172" s="2" t="s">
        <v>354</v>
      </c>
      <c r="F172" s="2" t="s">
        <v>443</v>
      </c>
      <c r="G172" s="2" t="s">
        <v>445</v>
      </c>
      <c r="H172" s="2">
        <v>0</v>
      </c>
      <c r="I172" s="2" t="s">
        <v>297</v>
      </c>
      <c r="J172" s="2" t="s">
        <v>286</v>
      </c>
      <c r="K172" s="2">
        <v>97</v>
      </c>
    </row>
    <row r="173" spans="1:11" hidden="1" x14ac:dyDescent="0.25">
      <c r="A173" s="2">
        <v>5</v>
      </c>
      <c r="B173" s="2" t="s">
        <v>304</v>
      </c>
      <c r="C173" s="2" t="s">
        <v>305</v>
      </c>
      <c r="D173" s="2">
        <v>10</v>
      </c>
      <c r="E173" s="2" t="s">
        <v>354</v>
      </c>
      <c r="F173" s="2" t="s">
        <v>443</v>
      </c>
      <c r="G173" s="2" t="s">
        <v>445</v>
      </c>
      <c r="H173" s="2">
        <v>0</v>
      </c>
      <c r="I173" s="2" t="s">
        <v>363</v>
      </c>
      <c r="J173" s="2" t="s">
        <v>286</v>
      </c>
      <c r="K173" s="2">
        <v>785</v>
      </c>
    </row>
    <row r="174" spans="1:11" hidden="1" x14ac:dyDescent="0.25">
      <c r="A174" s="2">
        <v>5</v>
      </c>
      <c r="B174" s="2" t="s">
        <v>304</v>
      </c>
      <c r="C174" s="2" t="s">
        <v>305</v>
      </c>
      <c r="D174" s="2">
        <v>10</v>
      </c>
      <c r="E174" s="2" t="s">
        <v>354</v>
      </c>
      <c r="F174" s="2" t="s">
        <v>443</v>
      </c>
      <c r="G174" s="2" t="s">
        <v>445</v>
      </c>
      <c r="H174" s="2">
        <v>0</v>
      </c>
      <c r="I174" s="2" t="s">
        <v>336</v>
      </c>
      <c r="J174" s="2" t="s">
        <v>286</v>
      </c>
      <c r="K174" s="2">
        <v>587</v>
      </c>
    </row>
    <row r="175" spans="1:11" hidden="1" x14ac:dyDescent="0.25">
      <c r="A175" s="2">
        <v>5</v>
      </c>
      <c r="B175" s="2" t="s">
        <v>304</v>
      </c>
      <c r="C175" s="2" t="s">
        <v>305</v>
      </c>
      <c r="D175" s="2">
        <v>11</v>
      </c>
      <c r="E175" s="2" t="s">
        <v>355</v>
      </c>
      <c r="F175" s="2" t="s">
        <v>443</v>
      </c>
      <c r="G175" s="2" t="s">
        <v>444</v>
      </c>
      <c r="H175" s="2">
        <v>0</v>
      </c>
      <c r="I175" s="2" t="s">
        <v>297</v>
      </c>
      <c r="J175" s="2" t="s">
        <v>286</v>
      </c>
      <c r="K175" s="2">
        <v>4</v>
      </c>
    </row>
    <row r="176" spans="1:11" hidden="1" x14ac:dyDescent="0.25">
      <c r="A176" s="2">
        <v>5</v>
      </c>
      <c r="B176" s="2" t="s">
        <v>304</v>
      </c>
      <c r="C176" s="2" t="s">
        <v>305</v>
      </c>
      <c r="D176" s="2">
        <v>11</v>
      </c>
      <c r="E176" s="2" t="s">
        <v>355</v>
      </c>
      <c r="F176" s="2" t="s">
        <v>443</v>
      </c>
      <c r="G176" s="2" t="s">
        <v>444</v>
      </c>
      <c r="H176" s="2">
        <v>0</v>
      </c>
      <c r="I176" s="2" t="s">
        <v>363</v>
      </c>
      <c r="J176" s="2" t="s">
        <v>286</v>
      </c>
      <c r="K176" s="2">
        <v>23</v>
      </c>
    </row>
    <row r="177" spans="1:11" hidden="1" x14ac:dyDescent="0.25">
      <c r="A177" s="2">
        <v>5</v>
      </c>
      <c r="B177" s="2" t="s">
        <v>304</v>
      </c>
      <c r="C177" s="2" t="s">
        <v>305</v>
      </c>
      <c r="D177" s="2">
        <v>11</v>
      </c>
      <c r="E177" s="2" t="s">
        <v>355</v>
      </c>
      <c r="F177" s="2" t="s">
        <v>443</v>
      </c>
      <c r="G177" s="2" t="s">
        <v>444</v>
      </c>
      <c r="H177" s="2">
        <v>0</v>
      </c>
      <c r="I177" s="2" t="s">
        <v>336</v>
      </c>
      <c r="J177" s="2" t="s">
        <v>286</v>
      </c>
      <c r="K177" s="2">
        <v>139</v>
      </c>
    </row>
    <row r="178" spans="1:11" hidden="1" x14ac:dyDescent="0.25">
      <c r="A178" s="2">
        <v>5</v>
      </c>
      <c r="B178" s="2" t="s">
        <v>304</v>
      </c>
      <c r="C178" s="2" t="s">
        <v>305</v>
      </c>
      <c r="D178" s="2">
        <v>11</v>
      </c>
      <c r="E178" s="2" t="s">
        <v>355</v>
      </c>
      <c r="F178" s="2" t="s">
        <v>443</v>
      </c>
      <c r="G178" s="2" t="s">
        <v>445</v>
      </c>
      <c r="H178" s="2">
        <v>0</v>
      </c>
      <c r="I178" s="2" t="s">
        <v>297</v>
      </c>
      <c r="J178" s="2" t="s">
        <v>286</v>
      </c>
      <c r="K178" s="2">
        <v>16</v>
      </c>
    </row>
    <row r="179" spans="1:11" hidden="1" x14ac:dyDescent="0.25">
      <c r="A179" s="2">
        <v>5</v>
      </c>
      <c r="B179" s="2" t="s">
        <v>304</v>
      </c>
      <c r="C179" s="2" t="s">
        <v>305</v>
      </c>
      <c r="D179" s="2">
        <v>11</v>
      </c>
      <c r="E179" s="2" t="s">
        <v>355</v>
      </c>
      <c r="F179" s="2" t="s">
        <v>443</v>
      </c>
      <c r="G179" s="2" t="s">
        <v>445</v>
      </c>
      <c r="H179" s="2">
        <v>0</v>
      </c>
      <c r="I179" s="2" t="s">
        <v>363</v>
      </c>
      <c r="J179" s="2" t="s">
        <v>286</v>
      </c>
      <c r="K179" s="2">
        <v>152</v>
      </c>
    </row>
    <row r="180" spans="1:11" hidden="1" x14ac:dyDescent="0.25">
      <c r="A180" s="2">
        <v>5</v>
      </c>
      <c r="B180" s="2" t="s">
        <v>304</v>
      </c>
      <c r="C180" s="2" t="s">
        <v>305</v>
      </c>
      <c r="D180" s="2">
        <v>11</v>
      </c>
      <c r="E180" s="2" t="s">
        <v>355</v>
      </c>
      <c r="F180" s="2" t="s">
        <v>443</v>
      </c>
      <c r="G180" s="2" t="s">
        <v>445</v>
      </c>
      <c r="H180" s="2">
        <v>0</v>
      </c>
      <c r="I180" s="2" t="s">
        <v>336</v>
      </c>
      <c r="J180" s="2" t="s">
        <v>286</v>
      </c>
      <c r="K180" s="2">
        <v>522</v>
      </c>
    </row>
    <row r="181" spans="1:11" hidden="1" x14ac:dyDescent="0.25">
      <c r="A181" s="2">
        <v>5</v>
      </c>
      <c r="B181" s="2" t="s">
        <v>304</v>
      </c>
      <c r="C181" s="2" t="s">
        <v>305</v>
      </c>
      <c r="D181" s="2">
        <v>20</v>
      </c>
      <c r="E181" s="2" t="s">
        <v>356</v>
      </c>
      <c r="F181" s="2" t="s">
        <v>443</v>
      </c>
      <c r="G181" s="2" t="s">
        <v>444</v>
      </c>
      <c r="H181" s="2">
        <v>0</v>
      </c>
      <c r="I181" s="2" t="s">
        <v>297</v>
      </c>
      <c r="J181" s="2" t="s">
        <v>286</v>
      </c>
      <c r="K181" s="2">
        <v>31</v>
      </c>
    </row>
    <row r="182" spans="1:11" hidden="1" x14ac:dyDescent="0.25">
      <c r="A182" s="2">
        <v>5</v>
      </c>
      <c r="B182" s="2" t="s">
        <v>304</v>
      </c>
      <c r="C182" s="2" t="s">
        <v>305</v>
      </c>
      <c r="D182" s="2">
        <v>20</v>
      </c>
      <c r="E182" s="2" t="s">
        <v>356</v>
      </c>
      <c r="F182" s="2" t="s">
        <v>443</v>
      </c>
      <c r="G182" s="2" t="s">
        <v>444</v>
      </c>
      <c r="H182" s="2">
        <v>0</v>
      </c>
      <c r="I182" s="2" t="s">
        <v>363</v>
      </c>
      <c r="J182" s="2" t="s">
        <v>286</v>
      </c>
      <c r="K182" s="2">
        <v>150</v>
      </c>
    </row>
    <row r="183" spans="1:11" hidden="1" x14ac:dyDescent="0.25">
      <c r="A183" s="2">
        <v>5</v>
      </c>
      <c r="B183" s="2" t="s">
        <v>304</v>
      </c>
      <c r="C183" s="2" t="s">
        <v>305</v>
      </c>
      <c r="D183" s="2">
        <v>20</v>
      </c>
      <c r="E183" s="2" t="s">
        <v>356</v>
      </c>
      <c r="F183" s="2" t="s">
        <v>443</v>
      </c>
      <c r="G183" s="2" t="s">
        <v>444</v>
      </c>
      <c r="H183" s="2">
        <v>0</v>
      </c>
      <c r="I183" s="2" t="s">
        <v>336</v>
      </c>
      <c r="J183" s="2" t="s">
        <v>286</v>
      </c>
      <c r="K183" s="2">
        <v>405</v>
      </c>
    </row>
    <row r="184" spans="1:11" hidden="1" x14ac:dyDescent="0.25">
      <c r="A184" s="2">
        <v>5</v>
      </c>
      <c r="B184" s="2" t="s">
        <v>304</v>
      </c>
      <c r="C184" s="2" t="s">
        <v>305</v>
      </c>
      <c r="D184" s="2">
        <v>20</v>
      </c>
      <c r="E184" s="2" t="s">
        <v>356</v>
      </c>
      <c r="F184" s="2" t="s">
        <v>443</v>
      </c>
      <c r="G184" s="2" t="s">
        <v>445</v>
      </c>
      <c r="H184" s="2">
        <v>0</v>
      </c>
      <c r="I184" s="2" t="s">
        <v>297</v>
      </c>
      <c r="J184" s="2" t="s">
        <v>286</v>
      </c>
      <c r="K184" s="2">
        <v>2</v>
      </c>
    </row>
    <row r="185" spans="1:11" hidden="1" x14ac:dyDescent="0.25">
      <c r="A185" s="2">
        <v>5</v>
      </c>
      <c r="B185" s="2" t="s">
        <v>304</v>
      </c>
      <c r="C185" s="2" t="s">
        <v>305</v>
      </c>
      <c r="D185" s="2">
        <v>20</v>
      </c>
      <c r="E185" s="2" t="s">
        <v>356</v>
      </c>
      <c r="F185" s="2" t="s">
        <v>443</v>
      </c>
      <c r="G185" s="2" t="s">
        <v>445</v>
      </c>
      <c r="H185" s="2">
        <v>0</v>
      </c>
      <c r="I185" s="2" t="s">
        <v>363</v>
      </c>
      <c r="J185" s="2" t="s">
        <v>286</v>
      </c>
      <c r="K185" s="2">
        <v>33</v>
      </c>
    </row>
    <row r="186" spans="1:11" hidden="1" x14ac:dyDescent="0.25">
      <c r="A186" s="2">
        <v>5</v>
      </c>
      <c r="B186" s="2" t="s">
        <v>304</v>
      </c>
      <c r="C186" s="2" t="s">
        <v>305</v>
      </c>
      <c r="D186" s="2">
        <v>20</v>
      </c>
      <c r="E186" s="2" t="s">
        <v>356</v>
      </c>
      <c r="F186" s="2" t="s">
        <v>443</v>
      </c>
      <c r="G186" s="2" t="s">
        <v>445</v>
      </c>
      <c r="H186" s="2">
        <v>0</v>
      </c>
      <c r="I186" s="2" t="s">
        <v>336</v>
      </c>
      <c r="J186" s="2" t="s">
        <v>286</v>
      </c>
      <c r="K186" s="2">
        <v>52</v>
      </c>
    </row>
    <row r="187" spans="1:11" hidden="1" x14ac:dyDescent="0.25">
      <c r="A187" s="2">
        <v>5</v>
      </c>
      <c r="B187" s="2" t="s">
        <v>304</v>
      </c>
      <c r="C187" s="2" t="s">
        <v>305</v>
      </c>
      <c r="D187" s="2">
        <v>22</v>
      </c>
      <c r="E187" s="2" t="s">
        <v>357</v>
      </c>
      <c r="F187" s="2" t="s">
        <v>443</v>
      </c>
      <c r="G187" s="2" t="s">
        <v>444</v>
      </c>
      <c r="H187" s="2">
        <v>0</v>
      </c>
      <c r="I187" s="2" t="s">
        <v>297</v>
      </c>
      <c r="J187" s="2" t="s">
        <v>286</v>
      </c>
      <c r="K187" s="2">
        <v>46</v>
      </c>
    </row>
    <row r="188" spans="1:11" hidden="1" x14ac:dyDescent="0.25">
      <c r="A188" s="2">
        <v>5</v>
      </c>
      <c r="B188" s="2" t="s">
        <v>304</v>
      </c>
      <c r="C188" s="2" t="s">
        <v>305</v>
      </c>
      <c r="D188" s="2">
        <v>22</v>
      </c>
      <c r="E188" s="2" t="s">
        <v>357</v>
      </c>
      <c r="F188" s="2" t="s">
        <v>443</v>
      </c>
      <c r="G188" s="2" t="s">
        <v>444</v>
      </c>
      <c r="H188" s="2">
        <v>0</v>
      </c>
      <c r="I188" s="2" t="s">
        <v>363</v>
      </c>
      <c r="J188" s="2" t="s">
        <v>286</v>
      </c>
      <c r="K188" s="2">
        <v>446</v>
      </c>
    </row>
    <row r="189" spans="1:11" hidden="1" x14ac:dyDescent="0.25">
      <c r="A189" s="2">
        <v>5</v>
      </c>
      <c r="B189" s="2" t="s">
        <v>304</v>
      </c>
      <c r="C189" s="2" t="s">
        <v>305</v>
      </c>
      <c r="D189" s="2">
        <v>22</v>
      </c>
      <c r="E189" s="2" t="s">
        <v>357</v>
      </c>
      <c r="F189" s="2" t="s">
        <v>443</v>
      </c>
      <c r="G189" s="2" t="s">
        <v>444</v>
      </c>
      <c r="H189" s="2">
        <v>0</v>
      </c>
      <c r="I189" s="2" t="s">
        <v>336</v>
      </c>
      <c r="J189" s="2" t="s">
        <v>286</v>
      </c>
      <c r="K189" s="2">
        <v>194</v>
      </c>
    </row>
    <row r="190" spans="1:11" hidden="1" x14ac:dyDescent="0.25">
      <c r="A190" s="2">
        <v>5</v>
      </c>
      <c r="B190" s="2" t="s">
        <v>304</v>
      </c>
      <c r="C190" s="2" t="s">
        <v>305</v>
      </c>
      <c r="D190" s="2">
        <v>22</v>
      </c>
      <c r="E190" s="2" t="s">
        <v>357</v>
      </c>
      <c r="F190" s="2" t="s">
        <v>443</v>
      </c>
      <c r="G190" s="2" t="s">
        <v>445</v>
      </c>
      <c r="H190" s="2">
        <v>0</v>
      </c>
      <c r="I190" s="2" t="s">
        <v>297</v>
      </c>
      <c r="J190" s="2" t="s">
        <v>286</v>
      </c>
      <c r="K190" s="2">
        <v>9</v>
      </c>
    </row>
    <row r="191" spans="1:11" hidden="1" x14ac:dyDescent="0.25">
      <c r="A191" s="2">
        <v>5</v>
      </c>
      <c r="B191" s="2" t="s">
        <v>304</v>
      </c>
      <c r="C191" s="2" t="s">
        <v>305</v>
      </c>
      <c r="D191" s="2">
        <v>22</v>
      </c>
      <c r="E191" s="2" t="s">
        <v>357</v>
      </c>
      <c r="F191" s="2" t="s">
        <v>443</v>
      </c>
      <c r="G191" s="2" t="s">
        <v>445</v>
      </c>
      <c r="H191" s="2">
        <v>0</v>
      </c>
      <c r="I191" s="2" t="s">
        <v>363</v>
      </c>
      <c r="J191" s="2" t="s">
        <v>286</v>
      </c>
      <c r="K191" s="2">
        <v>203</v>
      </c>
    </row>
    <row r="192" spans="1:11" hidden="1" x14ac:dyDescent="0.25">
      <c r="A192" s="2">
        <v>5</v>
      </c>
      <c r="B192" s="2" t="s">
        <v>304</v>
      </c>
      <c r="C192" s="2" t="s">
        <v>305</v>
      </c>
      <c r="D192" s="2">
        <v>22</v>
      </c>
      <c r="E192" s="2" t="s">
        <v>357</v>
      </c>
      <c r="F192" s="2" t="s">
        <v>443</v>
      </c>
      <c r="G192" s="2" t="s">
        <v>445</v>
      </c>
      <c r="H192" s="2">
        <v>0</v>
      </c>
      <c r="I192" s="2" t="s">
        <v>336</v>
      </c>
      <c r="J192" s="2" t="s">
        <v>286</v>
      </c>
      <c r="K192" s="2">
        <v>29</v>
      </c>
    </row>
    <row r="193" spans="1:11" hidden="1" x14ac:dyDescent="0.25">
      <c r="A193" s="2">
        <v>5</v>
      </c>
      <c r="B193" s="2" t="s">
        <v>304</v>
      </c>
      <c r="C193" s="2" t="s">
        <v>305</v>
      </c>
      <c r="D193" s="2">
        <v>25</v>
      </c>
      <c r="E193" s="2" t="s">
        <v>358</v>
      </c>
      <c r="F193" s="2" t="s">
        <v>443</v>
      </c>
      <c r="G193" s="2" t="s">
        <v>444</v>
      </c>
      <c r="H193" s="2">
        <v>0</v>
      </c>
      <c r="I193" s="2" t="s">
        <v>297</v>
      </c>
      <c r="J193" s="2" t="s">
        <v>286</v>
      </c>
      <c r="K193" s="2">
        <v>31</v>
      </c>
    </row>
    <row r="194" spans="1:11" hidden="1" x14ac:dyDescent="0.25">
      <c r="A194" s="2">
        <v>5</v>
      </c>
      <c r="B194" s="2" t="s">
        <v>304</v>
      </c>
      <c r="C194" s="2" t="s">
        <v>305</v>
      </c>
      <c r="D194" s="2">
        <v>25</v>
      </c>
      <c r="E194" s="2" t="s">
        <v>358</v>
      </c>
      <c r="F194" s="2" t="s">
        <v>443</v>
      </c>
      <c r="G194" s="2" t="s">
        <v>444</v>
      </c>
      <c r="H194" s="2">
        <v>0</v>
      </c>
      <c r="I194" s="2" t="s">
        <v>363</v>
      </c>
      <c r="J194" s="2" t="s">
        <v>286</v>
      </c>
      <c r="K194" s="2">
        <v>117</v>
      </c>
    </row>
    <row r="195" spans="1:11" hidden="1" x14ac:dyDescent="0.25">
      <c r="A195" s="2">
        <v>5</v>
      </c>
      <c r="B195" s="2" t="s">
        <v>304</v>
      </c>
      <c r="C195" s="2" t="s">
        <v>305</v>
      </c>
      <c r="D195" s="2">
        <v>25</v>
      </c>
      <c r="E195" s="2" t="s">
        <v>358</v>
      </c>
      <c r="F195" s="2" t="s">
        <v>443</v>
      </c>
      <c r="G195" s="2" t="s">
        <v>444</v>
      </c>
      <c r="H195" s="2">
        <v>0</v>
      </c>
      <c r="I195" s="2" t="s">
        <v>336</v>
      </c>
      <c r="J195" s="2" t="s">
        <v>286</v>
      </c>
      <c r="K195" s="2">
        <v>178</v>
      </c>
    </row>
    <row r="196" spans="1:11" hidden="1" x14ac:dyDescent="0.25">
      <c r="A196" s="2">
        <v>5</v>
      </c>
      <c r="B196" s="2" t="s">
        <v>304</v>
      </c>
      <c r="C196" s="2" t="s">
        <v>305</v>
      </c>
      <c r="D196" s="2">
        <v>25</v>
      </c>
      <c r="E196" s="2" t="s">
        <v>358</v>
      </c>
      <c r="F196" s="2" t="s">
        <v>443</v>
      </c>
      <c r="G196" s="2" t="s">
        <v>445</v>
      </c>
      <c r="H196" s="2">
        <v>0</v>
      </c>
      <c r="I196" s="2" t="s">
        <v>297</v>
      </c>
      <c r="J196" s="2" t="s">
        <v>286</v>
      </c>
      <c r="K196" s="2">
        <v>18</v>
      </c>
    </row>
    <row r="197" spans="1:11" hidden="1" x14ac:dyDescent="0.25">
      <c r="A197" s="2">
        <v>5</v>
      </c>
      <c r="B197" s="2" t="s">
        <v>304</v>
      </c>
      <c r="C197" s="2" t="s">
        <v>305</v>
      </c>
      <c r="D197" s="2">
        <v>25</v>
      </c>
      <c r="E197" s="2" t="s">
        <v>358</v>
      </c>
      <c r="F197" s="2" t="s">
        <v>443</v>
      </c>
      <c r="G197" s="2" t="s">
        <v>445</v>
      </c>
      <c r="H197" s="2">
        <v>0</v>
      </c>
      <c r="I197" s="2" t="s">
        <v>363</v>
      </c>
      <c r="J197" s="2" t="s">
        <v>286</v>
      </c>
      <c r="K197" s="2">
        <v>40</v>
      </c>
    </row>
    <row r="198" spans="1:11" hidden="1" x14ac:dyDescent="0.25">
      <c r="A198" s="2">
        <v>5</v>
      </c>
      <c r="B198" s="2" t="s">
        <v>304</v>
      </c>
      <c r="C198" s="2" t="s">
        <v>305</v>
      </c>
      <c r="D198" s="2">
        <v>25</v>
      </c>
      <c r="E198" s="2" t="s">
        <v>358</v>
      </c>
      <c r="F198" s="2" t="s">
        <v>443</v>
      </c>
      <c r="G198" s="2" t="s">
        <v>445</v>
      </c>
      <c r="H198" s="2">
        <v>0</v>
      </c>
      <c r="I198" s="2" t="s">
        <v>336</v>
      </c>
      <c r="J198" s="2" t="s">
        <v>286</v>
      </c>
      <c r="K198" s="2">
        <v>9</v>
      </c>
    </row>
    <row r="199" spans="1:11" hidden="1" x14ac:dyDescent="0.25">
      <c r="A199" s="2">
        <v>5</v>
      </c>
      <c r="B199" s="2" t="s">
        <v>304</v>
      </c>
      <c r="C199" s="2" t="s">
        <v>305</v>
      </c>
      <c r="D199" s="2">
        <v>29</v>
      </c>
      <c r="E199" s="2" t="s">
        <v>359</v>
      </c>
      <c r="F199" s="2" t="s">
        <v>443</v>
      </c>
      <c r="G199" s="2" t="s">
        <v>444</v>
      </c>
      <c r="H199" s="2">
        <v>0</v>
      </c>
      <c r="I199" s="2" t="s">
        <v>297</v>
      </c>
      <c r="J199" s="2" t="s">
        <v>286</v>
      </c>
      <c r="K199" s="2">
        <v>41</v>
      </c>
    </row>
    <row r="200" spans="1:11" hidden="1" x14ac:dyDescent="0.25">
      <c r="A200" s="2">
        <v>5</v>
      </c>
      <c r="B200" s="2" t="s">
        <v>304</v>
      </c>
      <c r="C200" s="2" t="s">
        <v>305</v>
      </c>
      <c r="D200" s="2">
        <v>29</v>
      </c>
      <c r="E200" s="2" t="s">
        <v>359</v>
      </c>
      <c r="F200" s="2" t="s">
        <v>443</v>
      </c>
      <c r="G200" s="2" t="s">
        <v>444</v>
      </c>
      <c r="H200" s="2">
        <v>0</v>
      </c>
      <c r="I200" s="2" t="s">
        <v>363</v>
      </c>
      <c r="J200" s="2" t="s">
        <v>286</v>
      </c>
      <c r="K200" s="2">
        <v>113</v>
      </c>
    </row>
    <row r="201" spans="1:11" hidden="1" x14ac:dyDescent="0.25">
      <c r="A201" s="2">
        <v>5</v>
      </c>
      <c r="B201" s="2" t="s">
        <v>304</v>
      </c>
      <c r="C201" s="2" t="s">
        <v>305</v>
      </c>
      <c r="D201" s="2">
        <v>29</v>
      </c>
      <c r="E201" s="2" t="s">
        <v>359</v>
      </c>
      <c r="F201" s="2" t="s">
        <v>443</v>
      </c>
      <c r="G201" s="2" t="s">
        <v>444</v>
      </c>
      <c r="H201" s="2">
        <v>0</v>
      </c>
      <c r="I201" s="2" t="s">
        <v>336</v>
      </c>
      <c r="J201" s="2" t="s">
        <v>286</v>
      </c>
      <c r="K201" s="2">
        <v>298</v>
      </c>
    </row>
    <row r="202" spans="1:11" hidden="1" x14ac:dyDescent="0.25">
      <c r="A202" s="2">
        <v>5</v>
      </c>
      <c r="B202" s="2" t="s">
        <v>304</v>
      </c>
      <c r="C202" s="2" t="s">
        <v>305</v>
      </c>
      <c r="D202" s="2">
        <v>29</v>
      </c>
      <c r="E202" s="2" t="s">
        <v>359</v>
      </c>
      <c r="F202" s="2" t="s">
        <v>443</v>
      </c>
      <c r="G202" s="2" t="s">
        <v>445</v>
      </c>
      <c r="H202" s="2">
        <v>0</v>
      </c>
      <c r="I202" s="2" t="s">
        <v>297</v>
      </c>
      <c r="J202" s="2" t="s">
        <v>286</v>
      </c>
      <c r="K202" s="2">
        <v>24</v>
      </c>
    </row>
    <row r="203" spans="1:11" hidden="1" x14ac:dyDescent="0.25">
      <c r="A203" s="2">
        <v>5</v>
      </c>
      <c r="B203" s="2" t="s">
        <v>304</v>
      </c>
      <c r="C203" s="2" t="s">
        <v>305</v>
      </c>
      <c r="D203" s="2">
        <v>29</v>
      </c>
      <c r="E203" s="2" t="s">
        <v>359</v>
      </c>
      <c r="F203" s="2" t="s">
        <v>443</v>
      </c>
      <c r="G203" s="2" t="s">
        <v>445</v>
      </c>
      <c r="H203" s="2">
        <v>0</v>
      </c>
      <c r="I203" s="2" t="s">
        <v>363</v>
      </c>
      <c r="J203" s="2" t="s">
        <v>286</v>
      </c>
      <c r="K203" s="2">
        <v>115</v>
      </c>
    </row>
    <row r="204" spans="1:11" hidden="1" x14ac:dyDescent="0.25">
      <c r="A204" s="2">
        <v>5</v>
      </c>
      <c r="B204" s="2" t="s">
        <v>304</v>
      </c>
      <c r="C204" s="2" t="s">
        <v>305</v>
      </c>
      <c r="D204" s="2">
        <v>29</v>
      </c>
      <c r="E204" s="2" t="s">
        <v>359</v>
      </c>
      <c r="F204" s="2" t="s">
        <v>443</v>
      </c>
      <c r="G204" s="2" t="s">
        <v>445</v>
      </c>
      <c r="H204" s="2">
        <v>0</v>
      </c>
      <c r="I204" s="2" t="s">
        <v>336</v>
      </c>
      <c r="J204" s="2" t="s">
        <v>286</v>
      </c>
      <c r="K204" s="2">
        <v>335</v>
      </c>
    </row>
    <row r="205" spans="1:11" hidden="1" x14ac:dyDescent="0.25">
      <c r="A205" s="2">
        <v>5</v>
      </c>
      <c r="B205" s="2" t="s">
        <v>304</v>
      </c>
      <c r="C205" s="2" t="s">
        <v>305</v>
      </c>
      <c r="D205" s="2">
        <v>33</v>
      </c>
      <c r="E205" s="2" t="s">
        <v>360</v>
      </c>
      <c r="F205" s="2" t="s">
        <v>443</v>
      </c>
      <c r="G205" s="2" t="s">
        <v>444</v>
      </c>
      <c r="H205" s="2">
        <v>0</v>
      </c>
      <c r="I205" s="2" t="s">
        <v>297</v>
      </c>
      <c r="J205" s="2" t="s">
        <v>286</v>
      </c>
      <c r="K205" s="2">
        <v>48</v>
      </c>
    </row>
    <row r="206" spans="1:11" hidden="1" x14ac:dyDescent="0.25">
      <c r="A206" s="2">
        <v>5</v>
      </c>
      <c r="B206" s="2" t="s">
        <v>304</v>
      </c>
      <c r="C206" s="2" t="s">
        <v>305</v>
      </c>
      <c r="D206" s="2">
        <v>33</v>
      </c>
      <c r="E206" s="2" t="s">
        <v>360</v>
      </c>
      <c r="F206" s="2" t="s">
        <v>443</v>
      </c>
      <c r="G206" s="2" t="s">
        <v>444</v>
      </c>
      <c r="H206" s="2">
        <v>0</v>
      </c>
      <c r="I206" s="2" t="s">
        <v>363</v>
      </c>
      <c r="J206" s="2" t="s">
        <v>286</v>
      </c>
      <c r="K206" s="2">
        <v>113</v>
      </c>
    </row>
    <row r="207" spans="1:11" hidden="1" x14ac:dyDescent="0.25">
      <c r="A207" s="2">
        <v>5</v>
      </c>
      <c r="B207" s="2" t="s">
        <v>304</v>
      </c>
      <c r="C207" s="2" t="s">
        <v>305</v>
      </c>
      <c r="D207" s="2">
        <v>33</v>
      </c>
      <c r="E207" s="2" t="s">
        <v>360</v>
      </c>
      <c r="F207" s="2" t="s">
        <v>443</v>
      </c>
      <c r="G207" s="2" t="s">
        <v>444</v>
      </c>
      <c r="H207" s="2">
        <v>0</v>
      </c>
      <c r="I207" s="2" t="s">
        <v>336</v>
      </c>
      <c r="J207" s="2" t="s">
        <v>286</v>
      </c>
      <c r="K207" s="2">
        <v>268</v>
      </c>
    </row>
    <row r="208" spans="1:11" hidden="1" x14ac:dyDescent="0.25">
      <c r="A208" s="2">
        <v>5</v>
      </c>
      <c r="B208" s="2" t="s">
        <v>304</v>
      </c>
      <c r="C208" s="2" t="s">
        <v>305</v>
      </c>
      <c r="D208" s="2">
        <v>33</v>
      </c>
      <c r="E208" s="2" t="s">
        <v>360</v>
      </c>
      <c r="F208" s="2" t="s">
        <v>443</v>
      </c>
      <c r="G208" s="2" t="s">
        <v>445</v>
      </c>
      <c r="H208" s="2">
        <v>0</v>
      </c>
      <c r="I208" s="2" t="s">
        <v>297</v>
      </c>
      <c r="J208" s="2" t="s">
        <v>286</v>
      </c>
      <c r="K208" s="2">
        <v>12</v>
      </c>
    </row>
    <row r="209" spans="1:11" hidden="1" x14ac:dyDescent="0.25">
      <c r="A209" s="2">
        <v>5</v>
      </c>
      <c r="B209" s="2" t="s">
        <v>304</v>
      </c>
      <c r="C209" s="2" t="s">
        <v>305</v>
      </c>
      <c r="D209" s="2">
        <v>33</v>
      </c>
      <c r="E209" s="2" t="s">
        <v>360</v>
      </c>
      <c r="F209" s="2" t="s">
        <v>443</v>
      </c>
      <c r="G209" s="2" t="s">
        <v>445</v>
      </c>
      <c r="H209" s="2">
        <v>0</v>
      </c>
      <c r="I209" s="2" t="s">
        <v>363</v>
      </c>
      <c r="J209" s="2" t="s">
        <v>286</v>
      </c>
      <c r="K209" s="2">
        <v>31</v>
      </c>
    </row>
    <row r="210" spans="1:11" hidden="1" x14ac:dyDescent="0.25">
      <c r="A210" s="2">
        <v>5</v>
      </c>
      <c r="B210" s="2" t="s">
        <v>304</v>
      </c>
      <c r="C210" s="2" t="s">
        <v>305</v>
      </c>
      <c r="D210" s="2">
        <v>33</v>
      </c>
      <c r="E210" s="2" t="s">
        <v>360</v>
      </c>
      <c r="F210" s="2" t="s">
        <v>443</v>
      </c>
      <c r="G210" s="2" t="s">
        <v>445</v>
      </c>
      <c r="H210" s="2">
        <v>0</v>
      </c>
      <c r="I210" s="2" t="s">
        <v>336</v>
      </c>
      <c r="J210" s="2" t="s">
        <v>286</v>
      </c>
      <c r="K210" s="2">
        <v>25</v>
      </c>
    </row>
    <row r="211" spans="1:11" hidden="1" x14ac:dyDescent="0.25">
      <c r="A211" s="2">
        <v>6</v>
      </c>
      <c r="B211" s="2" t="s">
        <v>306</v>
      </c>
      <c r="C211" s="2" t="s">
        <v>307</v>
      </c>
      <c r="D211" s="2">
        <v>9</v>
      </c>
      <c r="E211" s="2" t="s">
        <v>361</v>
      </c>
      <c r="F211" s="2" t="s">
        <v>443</v>
      </c>
      <c r="G211" s="2" t="s">
        <v>444</v>
      </c>
      <c r="H211" s="2">
        <v>0</v>
      </c>
      <c r="I211" s="2" t="s">
        <v>297</v>
      </c>
      <c r="J211" s="2" t="s">
        <v>286</v>
      </c>
      <c r="K211" s="2">
        <v>788</v>
      </c>
    </row>
    <row r="212" spans="1:11" hidden="1" x14ac:dyDescent="0.25">
      <c r="A212" s="2">
        <v>6</v>
      </c>
      <c r="B212" s="2" t="s">
        <v>306</v>
      </c>
      <c r="C212" s="2" t="s">
        <v>307</v>
      </c>
      <c r="D212" s="2">
        <v>9</v>
      </c>
      <c r="E212" s="2" t="s">
        <v>361</v>
      </c>
      <c r="F212" s="2" t="s">
        <v>443</v>
      </c>
      <c r="G212" s="2" t="s">
        <v>444</v>
      </c>
      <c r="H212" s="2">
        <v>0</v>
      </c>
      <c r="I212" s="2" t="s">
        <v>363</v>
      </c>
      <c r="J212" s="2" t="s">
        <v>286</v>
      </c>
      <c r="K212" s="2">
        <v>1521</v>
      </c>
    </row>
    <row r="213" spans="1:11" hidden="1" x14ac:dyDescent="0.25">
      <c r="A213" s="2">
        <v>6</v>
      </c>
      <c r="B213" s="2" t="s">
        <v>306</v>
      </c>
      <c r="C213" s="2" t="s">
        <v>307</v>
      </c>
      <c r="D213" s="2">
        <v>9</v>
      </c>
      <c r="E213" s="2" t="s">
        <v>361</v>
      </c>
      <c r="F213" s="2" t="s">
        <v>443</v>
      </c>
      <c r="G213" s="2" t="s">
        <v>444</v>
      </c>
      <c r="H213" s="2">
        <v>0</v>
      </c>
      <c r="I213" s="2" t="s">
        <v>336</v>
      </c>
      <c r="J213" s="2" t="s">
        <v>286</v>
      </c>
      <c r="K213" s="2">
        <v>2515</v>
      </c>
    </row>
    <row r="214" spans="1:11" hidden="1" x14ac:dyDescent="0.25">
      <c r="A214" s="2">
        <v>6</v>
      </c>
      <c r="B214" s="2" t="s">
        <v>306</v>
      </c>
      <c r="C214" s="2" t="s">
        <v>307</v>
      </c>
      <c r="D214" s="2">
        <v>9</v>
      </c>
      <c r="E214" s="2" t="s">
        <v>361</v>
      </c>
      <c r="F214" s="2" t="s">
        <v>443</v>
      </c>
      <c r="G214" s="2" t="s">
        <v>445</v>
      </c>
      <c r="H214" s="2">
        <v>0</v>
      </c>
      <c r="I214" s="2" t="s">
        <v>297</v>
      </c>
      <c r="J214" s="2" t="s">
        <v>286</v>
      </c>
      <c r="K214" s="2">
        <v>30</v>
      </c>
    </row>
    <row r="215" spans="1:11" hidden="1" x14ac:dyDescent="0.25">
      <c r="A215" s="2">
        <v>6</v>
      </c>
      <c r="B215" s="2" t="s">
        <v>306</v>
      </c>
      <c r="C215" s="2" t="s">
        <v>307</v>
      </c>
      <c r="D215" s="2">
        <v>9</v>
      </c>
      <c r="E215" s="2" t="s">
        <v>361</v>
      </c>
      <c r="F215" s="2" t="s">
        <v>443</v>
      </c>
      <c r="G215" s="2" t="s">
        <v>445</v>
      </c>
      <c r="H215" s="2">
        <v>0</v>
      </c>
      <c r="I215" s="2" t="s">
        <v>363</v>
      </c>
      <c r="J215" s="2" t="s">
        <v>286</v>
      </c>
      <c r="K215" s="2">
        <v>135</v>
      </c>
    </row>
    <row r="216" spans="1:11" hidden="1" x14ac:dyDescent="0.25">
      <c r="A216" s="2">
        <v>6</v>
      </c>
      <c r="B216" s="2" t="s">
        <v>306</v>
      </c>
      <c r="C216" s="2" t="s">
        <v>307</v>
      </c>
      <c r="D216" s="2">
        <v>9</v>
      </c>
      <c r="E216" s="2" t="s">
        <v>361</v>
      </c>
      <c r="F216" s="2" t="s">
        <v>443</v>
      </c>
      <c r="G216" s="2" t="s">
        <v>445</v>
      </c>
      <c r="H216" s="2">
        <v>0</v>
      </c>
      <c r="I216" s="2" t="s">
        <v>336</v>
      </c>
      <c r="J216" s="2" t="s">
        <v>286</v>
      </c>
      <c r="K216" s="2">
        <v>336</v>
      </c>
    </row>
    <row r="217" spans="1:11" hidden="1" x14ac:dyDescent="0.25">
      <c r="A217" s="2">
        <v>6</v>
      </c>
      <c r="B217" s="2" t="s">
        <v>306</v>
      </c>
      <c r="C217" s="2" t="s">
        <v>307</v>
      </c>
      <c r="D217" s="2">
        <v>32</v>
      </c>
      <c r="E217" s="2" t="s">
        <v>362</v>
      </c>
      <c r="F217" s="2" t="s">
        <v>443</v>
      </c>
      <c r="G217" s="2" t="s">
        <v>444</v>
      </c>
      <c r="H217" s="2">
        <v>0</v>
      </c>
      <c r="I217" s="2" t="s">
        <v>297</v>
      </c>
      <c r="J217" s="2" t="s">
        <v>286</v>
      </c>
      <c r="K217" s="2">
        <v>29</v>
      </c>
    </row>
    <row r="218" spans="1:11" hidden="1" x14ac:dyDescent="0.25">
      <c r="A218" s="2">
        <v>6</v>
      </c>
      <c r="B218" s="2" t="s">
        <v>306</v>
      </c>
      <c r="C218" s="2" t="s">
        <v>307</v>
      </c>
      <c r="D218" s="2">
        <v>32</v>
      </c>
      <c r="E218" s="2" t="s">
        <v>362</v>
      </c>
      <c r="F218" s="2" t="s">
        <v>443</v>
      </c>
      <c r="G218" s="2" t="s">
        <v>444</v>
      </c>
      <c r="H218" s="2">
        <v>0</v>
      </c>
      <c r="I218" s="2" t="s">
        <v>363</v>
      </c>
      <c r="J218" s="2" t="s">
        <v>286</v>
      </c>
      <c r="K218" s="2">
        <v>394</v>
      </c>
    </row>
    <row r="219" spans="1:11" hidden="1" x14ac:dyDescent="0.25">
      <c r="A219" s="2">
        <v>6</v>
      </c>
      <c r="B219" s="2" t="s">
        <v>306</v>
      </c>
      <c r="C219" s="2" t="s">
        <v>307</v>
      </c>
      <c r="D219" s="2">
        <v>32</v>
      </c>
      <c r="E219" s="2" t="s">
        <v>362</v>
      </c>
      <c r="F219" s="2" t="s">
        <v>443</v>
      </c>
      <c r="G219" s="2" t="s">
        <v>444</v>
      </c>
      <c r="H219" s="2">
        <v>0</v>
      </c>
      <c r="I219" s="2" t="s">
        <v>336</v>
      </c>
      <c r="J219" s="2" t="s">
        <v>286</v>
      </c>
      <c r="K219" s="2">
        <v>430</v>
      </c>
    </row>
    <row r="220" spans="1:11" hidden="1" x14ac:dyDescent="0.25">
      <c r="A220" s="2">
        <v>6</v>
      </c>
      <c r="B220" s="2" t="s">
        <v>306</v>
      </c>
      <c r="C220" s="2" t="s">
        <v>307</v>
      </c>
      <c r="D220" s="2">
        <v>32</v>
      </c>
      <c r="E220" s="2" t="s">
        <v>362</v>
      </c>
      <c r="F220" s="2" t="s">
        <v>443</v>
      </c>
      <c r="G220" s="2" t="s">
        <v>445</v>
      </c>
      <c r="H220" s="2">
        <v>0</v>
      </c>
      <c r="I220" s="2" t="s">
        <v>297</v>
      </c>
      <c r="J220" s="2" t="s">
        <v>286</v>
      </c>
      <c r="K220" s="2">
        <v>9</v>
      </c>
    </row>
    <row r="221" spans="1:11" hidden="1" x14ac:dyDescent="0.25">
      <c r="A221" s="2">
        <v>6</v>
      </c>
      <c r="B221" s="2" t="s">
        <v>306</v>
      </c>
      <c r="C221" s="2" t="s">
        <v>307</v>
      </c>
      <c r="D221" s="2">
        <v>32</v>
      </c>
      <c r="E221" s="2" t="s">
        <v>362</v>
      </c>
      <c r="F221" s="2" t="s">
        <v>443</v>
      </c>
      <c r="G221" s="2" t="s">
        <v>445</v>
      </c>
      <c r="H221" s="2">
        <v>0</v>
      </c>
      <c r="I221" s="2" t="s">
        <v>363</v>
      </c>
      <c r="J221" s="2" t="s">
        <v>286</v>
      </c>
      <c r="K221" s="2">
        <v>243</v>
      </c>
    </row>
    <row r="222" spans="1:11" hidden="1" x14ac:dyDescent="0.25">
      <c r="A222" s="2">
        <v>6</v>
      </c>
      <c r="B222" s="2" t="s">
        <v>306</v>
      </c>
      <c r="C222" s="2" t="s">
        <v>307</v>
      </c>
      <c r="D222" s="2">
        <v>32</v>
      </c>
      <c r="E222" s="2" t="s">
        <v>362</v>
      </c>
      <c r="F222" s="2" t="s">
        <v>443</v>
      </c>
      <c r="G222" s="2" t="s">
        <v>445</v>
      </c>
      <c r="H222" s="2">
        <v>0</v>
      </c>
      <c r="I222" s="2" t="s">
        <v>336</v>
      </c>
      <c r="J222" s="2" t="s">
        <v>286</v>
      </c>
      <c r="K222" s="2">
        <v>160</v>
      </c>
    </row>
    <row r="223" spans="1:11" x14ac:dyDescent="0.25">
      <c r="K223">
        <f>SUBTOTAL(9,K2:K222)</f>
        <v>1247</v>
      </c>
    </row>
    <row r="226" spans="5:8" x14ac:dyDescent="0.25">
      <c r="E226" s="2" t="s">
        <v>297</v>
      </c>
      <c r="F226" s="2">
        <f>K51</f>
        <v>271</v>
      </c>
      <c r="G226" s="253">
        <f>GAMA!I89</f>
        <v>0.5</v>
      </c>
      <c r="H226" s="1">
        <f>G226*F226</f>
        <v>135.5</v>
      </c>
    </row>
    <row r="227" spans="5:8" x14ac:dyDescent="0.25">
      <c r="E227" s="2" t="s">
        <v>363</v>
      </c>
      <c r="F227" s="2">
        <f>K52+K54</f>
        <v>976</v>
      </c>
      <c r="G227" s="242">
        <f>GAMA!J89</f>
        <v>0</v>
      </c>
      <c r="H227" s="1">
        <f>G227*F227</f>
        <v>0</v>
      </c>
    </row>
    <row r="228" spans="5:8" x14ac:dyDescent="0.25">
      <c r="F228">
        <f>SUBTOTAL(9,F226:F227)</f>
        <v>1247</v>
      </c>
    </row>
  </sheetData>
  <autoFilter ref="A1:K222">
    <filterColumn colId="4">
      <filters>
        <filter val="GAMA"/>
      </filters>
    </filterColumn>
    <filterColumn colId="6">
      <filters>
        <filter val="Boca de Lob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9" orientation="landscape" r:id="rId1"/>
  <headerFooter>
    <oddHeader>&amp;RQuantidade de BL - SGPU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25</vt:i4>
      </vt:variant>
    </vt:vector>
  </HeadingPairs>
  <TitlesOfParts>
    <vt:vector size="42" baseType="lpstr">
      <vt:lpstr>CAPA</vt:lpstr>
      <vt:lpstr>GAMA</vt:lpstr>
      <vt:lpstr>RESUMO</vt:lpstr>
      <vt:lpstr>PADRÃO ATA</vt:lpstr>
      <vt:lpstr>CURVA ABC</vt:lpstr>
      <vt:lpstr>ADM LOCAL</vt:lpstr>
      <vt:lpstr>CRONOGRAMA</vt:lpstr>
      <vt:lpstr>CAPA DESCRITIVA</vt:lpstr>
      <vt:lpstr>MEMÓRIA DESCRITIVA</vt:lpstr>
      <vt:lpstr>CAPA MEMO GERAL</vt:lpstr>
      <vt:lpstr>CCU - ROLO COMP</vt:lpstr>
      <vt:lpstr>COMPOSIÇÕES</vt:lpstr>
      <vt:lpstr>DMT</vt:lpstr>
      <vt:lpstr>CALÇADAS</vt:lpstr>
      <vt:lpstr>MEIO FIO</vt:lpstr>
      <vt:lpstr>PV</vt:lpstr>
      <vt:lpstr>BL</vt:lpstr>
      <vt:lpstr>'ADM LOCAL'!Area_de_impressao</vt:lpstr>
      <vt:lpstr>CALÇADAS!Area_de_impressao</vt:lpstr>
      <vt:lpstr>CAPA!Area_de_impressao</vt:lpstr>
      <vt:lpstr>'CAPA DESCRITIVA'!Area_de_impressao</vt:lpstr>
      <vt:lpstr>'CAPA MEMO GERAL'!Area_de_impressao</vt:lpstr>
      <vt:lpstr>COMPOSIÇÕES!Area_de_impressao</vt:lpstr>
      <vt:lpstr>CRONOGRAMA!Area_de_impressao</vt:lpstr>
      <vt:lpstr>'CURVA ABC'!Area_de_impressao</vt:lpstr>
      <vt:lpstr>DMT!Area_de_impressao</vt:lpstr>
      <vt:lpstr>GAMA!Area_de_impressao</vt:lpstr>
      <vt:lpstr>'MEIO FIO'!Area_de_impressao</vt:lpstr>
      <vt:lpstr>'MEMÓRIA DESCRITIVA'!Area_de_impressao</vt:lpstr>
      <vt:lpstr>'PADRÃO ATA'!Area_de_impressao</vt:lpstr>
      <vt:lpstr>PV!Area_de_impressao</vt:lpstr>
      <vt:lpstr>RESUMO!Area_de_impressao</vt:lpstr>
      <vt:lpstr>'ADM LOCAL'!Titulos_de_impressao</vt:lpstr>
      <vt:lpstr>CAPA!Titulos_de_impressao</vt:lpstr>
      <vt:lpstr>'CAPA DESCRITIVA'!Titulos_de_impressao</vt:lpstr>
      <vt:lpstr>'CAPA MEMO GERAL'!Titulos_de_impressao</vt:lpstr>
      <vt:lpstr>CRONOGRAMA!Titulos_de_impressao</vt:lpstr>
      <vt:lpstr>'CURVA ABC'!Titulos_de_impressao</vt:lpstr>
      <vt:lpstr>GAMA!Titulos_de_impressao</vt:lpstr>
      <vt:lpstr>'MEMÓRIA DESCRITIVA'!Titulos_de_impressao</vt:lpstr>
      <vt:lpstr>'PADRÃO ATA'!Titulos_de_impressao</vt:lpstr>
      <vt:lpstr>RESUMO!Titulos_de_impressao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2025-05-30T17:36:01Z</cp:lastPrinted>
  <dcterms:created xsi:type="dcterms:W3CDTF">2015-03-05T18:05:24Z</dcterms:created>
  <dcterms:modified xsi:type="dcterms:W3CDTF">2025-08-15T10:24:25Z</dcterms:modified>
</cp:coreProperties>
</file>